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:\MPR\2025\October 2025\6. MPR data for website\"/>
    </mc:Choice>
  </mc:AlternateContent>
  <xr:revisionPtr revIDLastSave="0" documentId="13_ncr:1_{7A17D89E-E538-4731-AB0D-A2A45EFB594E}" xr6:coauthVersionLast="47" xr6:coauthVersionMax="47" xr10:uidLastSave="{00000000-0000-0000-0000-000000000000}"/>
  <bookViews>
    <workbookView xWindow="28635" yWindow="-165" windowWidth="29130" windowHeight="15810" tabRatio="853" xr2:uid="{8B6FCFE5-6072-4EB5-B9B7-C75354F37458}"/>
  </bookViews>
  <sheets>
    <sheet name="Contents" sheetId="1" r:id="rId1"/>
    <sheet name="Box 1.1" sheetId="2" r:id="rId2"/>
    <sheet name="Box 1.2" sheetId="84" r:id="rId3"/>
    <sheet name="Box 2.1" sheetId="75" r:id="rId4"/>
    <sheet name="Box 2.2" sheetId="74" r:id="rId5"/>
    <sheet name="Box 4.1" sheetId="73" r:id="rId6"/>
    <sheet name="Box 4.2" sheetId="39" r:id="rId7"/>
    <sheet name="Box 7.1" sheetId="18" r:id="rId8"/>
    <sheet name="Box 7.2" sheetId="81" r:id="rId9"/>
    <sheet name="Box 7.3" sheetId="86" r:id="rId10"/>
    <sheet name="Box 8.1" sheetId="88" r:id="rId11"/>
    <sheet name="Box 8.2" sheetId="89" r:id="rId12"/>
    <sheet name="Box 9.1" sheetId="91" r:id="rId13"/>
    <sheet name="Box 9.2" sheetId="92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92" l="1"/>
  <c r="A1" i="91"/>
  <c r="A1" i="89"/>
  <c r="A1" i="74" l="1"/>
  <c r="A1" i="88" l="1"/>
  <c r="A1" i="86"/>
  <c r="A1" i="81" l="1"/>
  <c r="A1" i="18"/>
  <c r="A1" i="39" l="1"/>
  <c r="A1" i="73"/>
  <c r="A1" i="75" l="1"/>
  <c r="A1" i="84"/>
  <c r="A1" i="2" l="1"/>
</calcChain>
</file>

<file path=xl/sharedStrings.xml><?xml version="1.0" encoding="utf-8"?>
<sst xmlns="http://schemas.openxmlformats.org/spreadsheetml/2006/main" count="291" uniqueCount="195">
  <si>
    <t xml:space="preserve">Box 1 </t>
  </si>
  <si>
    <t>Box 4</t>
  </si>
  <si>
    <t>Box 7</t>
  </si>
  <si>
    <t>Back to contents</t>
  </si>
  <si>
    <t>2022Q2</t>
  </si>
  <si>
    <t>2022Q3</t>
  </si>
  <si>
    <t>2022Q4</t>
  </si>
  <si>
    <t>2023Q1</t>
  </si>
  <si>
    <t>2023Q2</t>
  </si>
  <si>
    <t>Per cent</t>
  </si>
  <si>
    <t>2024Q1</t>
  </si>
  <si>
    <t>2024Q2</t>
  </si>
  <si>
    <t>2024Q3</t>
  </si>
  <si>
    <t>2024Q4</t>
  </si>
  <si>
    <t>2010Q2</t>
  </si>
  <si>
    <t>2010Q3</t>
  </si>
  <si>
    <t>2010Q4</t>
  </si>
  <si>
    <t>2011Q2</t>
  </si>
  <si>
    <t>2011Q3</t>
  </si>
  <si>
    <t>2011Q4</t>
  </si>
  <si>
    <t>2012Q2</t>
  </si>
  <si>
    <t>2012Q3</t>
  </si>
  <si>
    <t>2012Q4</t>
  </si>
  <si>
    <t>2013Q2</t>
  </si>
  <si>
    <t>2013Q3</t>
  </si>
  <si>
    <t>2013Q4</t>
  </si>
  <si>
    <t>2014Q2</t>
  </si>
  <si>
    <t>2014Q3</t>
  </si>
  <si>
    <t>2014Q4</t>
  </si>
  <si>
    <t>2015Q2</t>
  </si>
  <si>
    <t>2015Q3</t>
  </si>
  <si>
    <t>2015Q4</t>
  </si>
  <si>
    <t>2016Q2</t>
  </si>
  <si>
    <t>2016Q3</t>
  </si>
  <si>
    <t>2016Q4</t>
  </si>
  <si>
    <t>2017Q2</t>
  </si>
  <si>
    <t>2017Q3</t>
  </si>
  <si>
    <t>2017Q4</t>
  </si>
  <si>
    <t>2018Q2</t>
  </si>
  <si>
    <t>2018Q3</t>
  </si>
  <si>
    <t>2018Q4</t>
  </si>
  <si>
    <t>2019Q2</t>
  </si>
  <si>
    <t>2019Q3</t>
  </si>
  <si>
    <t>2019Q4</t>
  </si>
  <si>
    <t>2020Q2</t>
  </si>
  <si>
    <t>2020Q3</t>
  </si>
  <si>
    <t>2020Q4</t>
  </si>
  <si>
    <t>2021Q2</t>
  </si>
  <si>
    <t>2021Q3</t>
  </si>
  <si>
    <t>2021Q4</t>
  </si>
  <si>
    <t>2023Q3</t>
  </si>
  <si>
    <t>2023Q4</t>
  </si>
  <si>
    <t>2011Q1</t>
  </si>
  <si>
    <t>2013Q1</t>
  </si>
  <si>
    <t>2015Q1</t>
  </si>
  <si>
    <t>2017Q1</t>
  </si>
  <si>
    <t>2019Q1</t>
  </si>
  <si>
    <t>2021Q1</t>
  </si>
  <si>
    <t>Percentage points</t>
  </si>
  <si>
    <t>2012Q1</t>
  </si>
  <si>
    <t>2014Q1</t>
  </si>
  <si>
    <t>2016Q1</t>
  </si>
  <si>
    <t>2018Q1</t>
  </si>
  <si>
    <t>2020Q1</t>
  </si>
  <si>
    <t>2022Q1</t>
  </si>
  <si>
    <t>2010Q1</t>
  </si>
  <si>
    <t>Index</t>
  </si>
  <si>
    <t>Agriculture</t>
  </si>
  <si>
    <t>Other</t>
  </si>
  <si>
    <t>Electricity</t>
  </si>
  <si>
    <t>Food</t>
  </si>
  <si>
    <t>Unit labour costs</t>
  </si>
  <si>
    <r>
      <rPr>
        <b/>
        <i/>
        <sz val="14"/>
        <color rgb="FF000000"/>
        <rFont val="Calibri"/>
        <family val="2"/>
        <scheme val="minor"/>
      </rPr>
      <t>Monetary Policy Review</t>
    </r>
    <r>
      <rPr>
        <b/>
        <sz val="14"/>
        <color rgb="FF000000"/>
        <rFont val="Calibri"/>
        <family val="2"/>
        <scheme val="minor"/>
      </rPr>
      <t xml:space="preserve"> (October 2025)</t>
    </r>
  </si>
  <si>
    <t>Stress-testing 3% inflation</t>
  </si>
  <si>
    <t>Box 2</t>
  </si>
  <si>
    <t>A more stable core?</t>
  </si>
  <si>
    <t>Breaking the chain</t>
  </si>
  <si>
    <t>What’s driving real disposable income growth?</t>
  </si>
  <si>
    <t>Shifting trade winds</t>
  </si>
  <si>
    <t>The ‘meat’ of the food inflation story</t>
  </si>
  <si>
    <t>Box 8</t>
  </si>
  <si>
    <t>Box 9</t>
  </si>
  <si>
    <t>Impact on headline inflation: one-year average response</t>
  </si>
  <si>
    <t>Impact on inflation expectations: one-year average response</t>
  </si>
  <si>
    <t>Responsiveness to inflation shocks</t>
  </si>
  <si>
    <t>Inflation volatility</t>
  </si>
  <si>
    <t>Global value chain-related trade</t>
  </si>
  <si>
    <t>US supply chain pressure index</t>
  </si>
  <si>
    <t>Contributions to growth in real disposable income</t>
  </si>
  <si>
    <t>Income sources and household spending</t>
  </si>
  <si>
    <t>Household final consumption expenditure and real disposable income</t>
  </si>
  <si>
    <t>Share of South Africa’s exports to the US</t>
  </si>
  <si>
    <t>Tariff impact</t>
  </si>
  <si>
    <t>Contributions to meat inflation</t>
  </si>
  <si>
    <t>Selected vegetable inflation components</t>
  </si>
  <si>
    <t>3% target</t>
  </si>
  <si>
    <t>One standard deviation around 3% target*</t>
  </si>
  <si>
    <t>min</t>
  </si>
  <si>
    <t>max</t>
  </si>
  <si>
    <t>Rand</t>
  </si>
  <si>
    <t>Oil</t>
  </si>
  <si>
    <t>Unit labour cost</t>
  </si>
  <si>
    <t>Administered**</t>
  </si>
  <si>
    <t>Core inflation</t>
  </si>
  <si>
    <t>2025Q1</t>
  </si>
  <si>
    <t xml:space="preserve">Headline </t>
  </si>
  <si>
    <t xml:space="preserve">Core </t>
  </si>
  <si>
    <t>Global value chain related trade</t>
  </si>
  <si>
    <t>US supply chain pressure</t>
  </si>
  <si>
    <t>Standard deviation</t>
  </si>
  <si>
    <t>Regression coefficients</t>
  </si>
  <si>
    <t>US$ trillions</t>
  </si>
  <si>
    <t>Gross operating surplus/mixed income (16%)</t>
  </si>
  <si>
    <t>Compensation of employees (69%)</t>
  </si>
  <si>
    <t>Net property income (21%)</t>
  </si>
  <si>
    <t>Net social benefits (6%)</t>
  </si>
  <si>
    <t>Net current transfers (3%)</t>
  </si>
  <si>
    <t>Direct taxes (15%)</t>
  </si>
  <si>
    <t>Real disposable income (100)**</t>
  </si>
  <si>
    <t>Non-labour income</t>
  </si>
  <si>
    <t>Compensation of employees</t>
  </si>
  <si>
    <t>Household final consumption expenditure</t>
  </si>
  <si>
    <t>Mining</t>
  </si>
  <si>
    <t>Manufacturing (excluding vehicles)</t>
  </si>
  <si>
    <t>Vehicles</t>
  </si>
  <si>
    <t>Real disposable income</t>
  </si>
  <si>
    <t>Percentage change</t>
  </si>
  <si>
    <t>Exports</t>
  </si>
  <si>
    <t>GDP</t>
  </si>
  <si>
    <t>Employment</t>
  </si>
  <si>
    <t>Beef (22.6%)</t>
  </si>
  <si>
    <t>Pork (5.4%)</t>
  </si>
  <si>
    <t>Lamb (4.8%)</t>
  </si>
  <si>
    <t>Poultry (37.2%)</t>
  </si>
  <si>
    <t>Dried and smoked (2.6%)</t>
  </si>
  <si>
    <t>Other preserved meat (27.5%)</t>
  </si>
  <si>
    <t>Total meat infation (100%)**</t>
  </si>
  <si>
    <t>Lettuce (1.8%)</t>
  </si>
  <si>
    <t>Cucumber (1.5%)</t>
  </si>
  <si>
    <t>Beetroot (11.0%)</t>
  </si>
  <si>
    <t>Total vegetable inflation (100%)</t>
  </si>
  <si>
    <t>Percentage change over 12 months</t>
  </si>
  <si>
    <t>2025Q2</t>
  </si>
  <si>
    <t>2025Q3</t>
  </si>
  <si>
    <t>2025Q4</t>
  </si>
  <si>
    <t>2026Q1</t>
  </si>
  <si>
    <t>2026Q2</t>
  </si>
  <si>
    <t>2026Q3</t>
  </si>
  <si>
    <t>2026Q4</t>
  </si>
  <si>
    <t>2027Q1</t>
  </si>
  <si>
    <t>2027Q2</t>
  </si>
  <si>
    <t>2027Q3</t>
  </si>
  <si>
    <t>2027Q4</t>
  </si>
  <si>
    <t>Shaded area indicates forecast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</si>
  <si>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</si>
  <si>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</si>
  <si>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</si>
  <si>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</si>
  <si>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</si>
  <si>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</si>
  <si>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</si>
  <si>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</si>
  <si>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</si>
  <si>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</si>
  <si>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</si>
  <si>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</si>
  <si>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</si>
  <si>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</si>
  <si>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</si>
  <si>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</si>
  <si>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</si>
  <si>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</si>
  <si>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</si>
  <si>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</si>
  <si>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</si>
  <si>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</si>
  <si>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</si>
  <si>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</si>
  <si>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</si>
  <si>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</si>
  <si>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</si>
  <si>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</si>
  <si>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</si>
  <si>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</si>
  <si>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</si>
  <si>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</si>
  <si>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</si>
  <si>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</si>
  <si>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</si>
  <si>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</si>
  <si>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</si>
  <si>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</si>
  <si>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</si>
  <si>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</si>
  <si>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Real disposable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</si>
</sst>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 * #,##0.00_ ;_ * \-#,##0.00_ ;_ * &quot;-&quot;??_ ;_ @_ "/>
    <numFmt numFmtId="164" formatCode="0.0"/>
    <numFmt numFmtId="165" formatCode="mmm\ yyyy"/>
    <numFmt numFmtId="166" formatCode="_(* #,##0.0_);_(* \(#,##0.0\);_(* &quot;-&quot;??_);_(@_)"/>
    <numFmt numFmtId="167" formatCode="d\ mmm\ yyyy"/>
    <numFmt numFmtId="168" formatCode="0.000"/>
    <numFmt numFmtId="169" formatCode="_ * #,##0.0_ ;_ * \-#,##0.0_ ;_ * &quot;-&quot;??_ ;_ @_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8"/>
      <color theme="3"/>
      <name val="Calibri Light"/>
      <family val="2"/>
      <scheme val="major"/>
    </font>
    <font>
      <b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21" fillId="0" borderId="0"/>
    <xf numFmtId="43" fontId="1" fillId="0" borderId="0" applyFont="0" applyFill="0" applyBorder="0" applyAlignment="0" applyProtection="0"/>
    <xf numFmtId="0" fontId="19" fillId="0" borderId="0"/>
    <xf numFmtId="0" fontId="23" fillId="0" borderId="0"/>
    <xf numFmtId="43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2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0" fillId="6" borderId="5" applyNumberFormat="0" applyAlignment="0" applyProtection="0"/>
    <xf numFmtId="9" fontId="2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2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43" fontId="21" fillId="0" borderId="0" applyFont="0" applyFill="0" applyBorder="0" applyAlignment="0" applyProtection="0"/>
    <xf numFmtId="0" fontId="19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71">
    <xf numFmtId="0" fontId="0" fillId="0" borderId="0" xfId="0"/>
    <xf numFmtId="0" fontId="19" fillId="0" borderId="0" xfId="0" applyFont="1"/>
    <xf numFmtId="0" fontId="18" fillId="0" borderId="0" xfId="42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0" fillId="0" borderId="0" xfId="0" applyNumberFormat="1"/>
    <xf numFmtId="0" fontId="16" fillId="0" borderId="0" xfId="0" applyFont="1"/>
    <xf numFmtId="0" fontId="0" fillId="0" borderId="0" xfId="0" applyAlignment="1">
      <alignment horizontal="left" indent="2"/>
    </xf>
    <xf numFmtId="0" fontId="24" fillId="0" borderId="0" xfId="0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3" fontId="0" fillId="0" borderId="0" xfId="48" applyFont="1"/>
    <xf numFmtId="166" fontId="16" fillId="0" borderId="0" xfId="48" applyNumberFormat="1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18" fillId="0" borderId="0" xfId="42" applyAlignment="1">
      <alignment horizontal="left" vertical="center"/>
    </xf>
    <xf numFmtId="167" fontId="0" fillId="0" borderId="0" xfId="48" applyNumberFormat="1" applyFont="1" applyAlignment="1">
      <alignment horizontal="left"/>
    </xf>
    <xf numFmtId="168" fontId="0" fillId="0" borderId="0" xfId="0" applyNumberFormat="1" applyAlignment="1">
      <alignment horizontal="right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17" fontId="0" fillId="0" borderId="0" xfId="0" applyNumberFormat="1"/>
    <xf numFmtId="164" fontId="0" fillId="0" borderId="0" xfId="0" applyNumberFormat="1"/>
    <xf numFmtId="0" fontId="29" fillId="0" borderId="0" xfId="0" applyFont="1"/>
    <xf numFmtId="17" fontId="29" fillId="0" borderId="0" xfId="0" applyNumberFormat="1" applyFont="1"/>
    <xf numFmtId="17" fontId="0" fillId="0" borderId="0" xfId="0" applyNumberFormat="1" applyAlignment="1">
      <alignment horizontal="center"/>
    </xf>
    <xf numFmtId="0" fontId="19" fillId="0" borderId="0" xfId="0" applyFont="1" applyAlignment="1">
      <alignment horizontal="left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/>
    </xf>
    <xf numFmtId="0" fontId="0" fillId="0" borderId="10" xfId="0" applyBorder="1"/>
    <xf numFmtId="0" fontId="30" fillId="0" borderId="0" xfId="56"/>
    <xf numFmtId="164" fontId="30" fillId="0" borderId="0" xfId="56" applyNumberFormat="1"/>
    <xf numFmtId="169" fontId="30" fillId="0" borderId="0" xfId="57" applyNumberFormat="1" applyFont="1"/>
    <xf numFmtId="0" fontId="32" fillId="0" borderId="10" xfId="56" applyFont="1" applyBorder="1" applyAlignment="1">
      <alignment horizontal="left" vertical="center"/>
    </xf>
    <xf numFmtId="14" fontId="0" fillId="0" borderId="0" xfId="0" applyNumberFormat="1"/>
    <xf numFmtId="0" fontId="16" fillId="0" borderId="10" xfId="0" applyFont="1" applyBorder="1" applyAlignment="1">
      <alignment horizontal="center"/>
    </xf>
    <xf numFmtId="164" fontId="0" fillId="33" borderId="0" xfId="0" applyNumberForma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30" fillId="0" borderId="0" xfId="56" applyAlignment="1">
      <alignment horizontal="center"/>
    </xf>
    <xf numFmtId="17" fontId="0" fillId="0" borderId="10" xfId="0" applyNumberFormat="1" applyBorder="1" applyAlignment="1">
      <alignment horizontal="center" vertical="center"/>
    </xf>
    <xf numFmtId="1" fontId="16" fillId="0" borderId="10" xfId="0" applyNumberFormat="1" applyFont="1" applyBorder="1" applyAlignment="1">
      <alignment horizontal="center" vertical="center"/>
    </xf>
    <xf numFmtId="0" fontId="32" fillId="0" borderId="10" xfId="56" applyFont="1" applyBorder="1" applyAlignment="1">
      <alignment horizontal="center" vertical="center" wrapText="1"/>
    </xf>
    <xf numFmtId="17" fontId="0" fillId="0" borderId="0" xfId="0" applyNumberFormat="1" applyAlignment="1">
      <alignment horizontal="left"/>
    </xf>
    <xf numFmtId="164" fontId="30" fillId="0" borderId="0" xfId="57" applyNumberFormat="1" applyFont="1" applyAlignment="1">
      <alignment horizontal="center" vertical="center"/>
    </xf>
    <xf numFmtId="164" fontId="30" fillId="0" borderId="0" xfId="56" applyNumberFormat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/>
    </xf>
    <xf numFmtId="169" fontId="0" fillId="0" borderId="0" xfId="48" applyNumberFormat="1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left" vertical="center"/>
    </xf>
    <xf numFmtId="0" fontId="30" fillId="0" borderId="0" xfId="56" applyAlignment="1">
      <alignment horizontal="left"/>
    </xf>
    <xf numFmtId="0" fontId="16" fillId="0" borderId="11" xfId="0" applyFont="1" applyBorder="1" applyAlignment="1">
      <alignment horizontal="left" vertical="center" wrapText="1"/>
    </xf>
    <xf numFmtId="0" fontId="0" fillId="33" borderId="0" xfId="0" applyFill="1" applyAlignment="1">
      <alignment horizontal="left"/>
    </xf>
    <xf numFmtId="165" fontId="0" fillId="0" borderId="0" xfId="0" applyNumberFormat="1" applyAlignment="1">
      <alignment horizontal="left"/>
    </xf>
    <xf numFmtId="0" fontId="26" fillId="0" borderId="10" xfId="0" applyFont="1" applyBorder="1" applyAlignment="1">
      <alignment horizontal="center" vertical="center" wrapText="1"/>
    </xf>
    <xf numFmtId="164" fontId="0" fillId="34" borderId="0" xfId="0" applyNumberFormat="1" applyFill="1" applyAlignment="1">
      <alignment horizontal="center"/>
    </xf>
    <xf numFmtId="164" fontId="0" fillId="34" borderId="0" xfId="0" applyNumberFormat="1" applyFill="1"/>
    <xf numFmtId="0" fontId="18" fillId="0" borderId="0" xfId="42" applyFill="1" applyAlignment="1">
      <alignment horizontal="left" vertical="center"/>
    </xf>
    <xf numFmtId="0" fontId="16" fillId="0" borderId="10" xfId="0" applyFont="1" applyBorder="1" applyAlignment="1">
      <alignment horizontal="left" vertical="center" wrapText="1"/>
    </xf>
    <xf numFmtId="17" fontId="0" fillId="0" borderId="0" xfId="0" applyNumberFormat="1" applyAlignment="1">
      <alignment horizontal="left" vertical="center"/>
    </xf>
    <xf numFmtId="0" fontId="26" fillId="0" borderId="10" xfId="0" applyFont="1" applyBorder="1" applyAlignment="1">
      <alignment horizontal="left" vertical="center" wrapText="1"/>
    </xf>
    <xf numFmtId="14" fontId="0" fillId="0" borderId="0" xfId="0" applyNumberFormat="1" applyAlignment="1">
      <alignment horizontal="left"/>
    </xf>
    <xf numFmtId="0" fontId="30" fillId="0" borderId="0" xfId="0" applyFont="1"/>
    <xf numFmtId="43" fontId="32" fillId="0" borderId="10" xfId="48" applyFont="1" applyBorder="1" applyAlignment="1">
      <alignment horizontal="center" vertical="center" wrapText="1"/>
    </xf>
    <xf numFmtId="43" fontId="0" fillId="0" borderId="0" xfId="48" applyFont="1" applyAlignment="1">
      <alignment horizontal="center"/>
    </xf>
  </cellXfs>
  <cellStyles count="238">
    <cellStyle name="20% - Accent1" xfId="19" builtinId="30" customBuiltin="1"/>
    <cellStyle name="20% - Accent1 10" xfId="215" xr:uid="{20DBEA0C-5A02-4572-9AFC-005EE161C212}"/>
    <cellStyle name="20% - Accent1 11" xfId="59" xr:uid="{7F86CEAE-965C-48C2-950D-95E767CE71CD}"/>
    <cellStyle name="20% - Accent1 2" xfId="102" xr:uid="{CD269A9A-A230-495F-AF11-771B60C44860}"/>
    <cellStyle name="20% - Accent1 3" xfId="116" xr:uid="{F1954D6D-0B43-4626-8F68-1231CEDC3A5E}"/>
    <cellStyle name="20% - Accent1 4" xfId="130" xr:uid="{D34CD1AB-AA2D-45C6-A588-5BC1615B04A8}"/>
    <cellStyle name="20% - Accent1 5" xfId="144" xr:uid="{1F11CCC3-4A85-4825-B83C-2684641141D9}"/>
    <cellStyle name="20% - Accent1 6" xfId="158" xr:uid="{8421B605-2DB6-4798-8DDA-C1AB344D0E8C}"/>
    <cellStyle name="20% - Accent1 7" xfId="172" xr:uid="{ED02E960-9F6B-454F-B3E9-E54F23CA6DFF}"/>
    <cellStyle name="20% - Accent1 8" xfId="187" xr:uid="{14E42394-BB7B-40AA-AACD-81429DBC832A}"/>
    <cellStyle name="20% - Accent1 9" xfId="201" xr:uid="{F5303B11-9897-4394-A554-5FBE2B70E99F}"/>
    <cellStyle name="20% - Accent2" xfId="23" builtinId="34" customBuiltin="1"/>
    <cellStyle name="20% - Accent2 10" xfId="216" xr:uid="{0A3EB5BB-66E5-429B-91A5-7AAA82477738}"/>
    <cellStyle name="20% - Accent2 11" xfId="60" xr:uid="{498A381F-DEAE-4154-BA6E-F90D9608FFFA}"/>
    <cellStyle name="20% - Accent2 2" xfId="103" xr:uid="{954DE645-14F1-4C97-B090-1F0349B26D9F}"/>
    <cellStyle name="20% - Accent2 3" xfId="117" xr:uid="{C6EE055C-50E3-42AE-A963-4A832448A139}"/>
    <cellStyle name="20% - Accent2 4" xfId="131" xr:uid="{21D5542C-4FF2-4E68-B8FE-D751657FB624}"/>
    <cellStyle name="20% - Accent2 5" xfId="145" xr:uid="{4C97D2C0-A2A3-40A9-98C5-E9D750491281}"/>
    <cellStyle name="20% - Accent2 6" xfId="159" xr:uid="{DCE7327F-320A-49B0-BC06-7D4419C44FE8}"/>
    <cellStyle name="20% - Accent2 7" xfId="173" xr:uid="{E503B7F8-E935-4A32-91C7-7A0AD75FA468}"/>
    <cellStyle name="20% - Accent2 8" xfId="188" xr:uid="{27A4CAAE-E5FF-4634-9A0D-DB7CFF8B1183}"/>
    <cellStyle name="20% - Accent2 9" xfId="202" xr:uid="{BFA83F50-AB82-440D-9A5F-4BF7E2D5A161}"/>
    <cellStyle name="20% - Accent3" xfId="27" builtinId="38" customBuiltin="1"/>
    <cellStyle name="20% - Accent3 10" xfId="217" xr:uid="{24079D9F-F427-4AE7-822C-CDE02EDBE31B}"/>
    <cellStyle name="20% - Accent3 11" xfId="61" xr:uid="{FB994866-8A77-4AB0-BAE5-5AA25FBFCC04}"/>
    <cellStyle name="20% - Accent3 2" xfId="104" xr:uid="{D8383DB6-CD9A-48C8-A693-494B422CEE0D}"/>
    <cellStyle name="20% - Accent3 3" xfId="118" xr:uid="{CDB213C6-C3BD-483F-BE7F-9F57AF24E466}"/>
    <cellStyle name="20% - Accent3 4" xfId="132" xr:uid="{AB082197-1F56-4719-A794-1F2ABBD5B832}"/>
    <cellStyle name="20% - Accent3 5" xfId="146" xr:uid="{A8B9D43A-3238-4C3A-B53B-FBDC9C1AB1E2}"/>
    <cellStyle name="20% - Accent3 6" xfId="160" xr:uid="{A2D9D8A0-88A2-422A-832F-1FBE36C14630}"/>
    <cellStyle name="20% - Accent3 7" xfId="174" xr:uid="{4A4D8963-D9AB-4A82-91A1-5A4E6A4DB745}"/>
    <cellStyle name="20% - Accent3 8" xfId="189" xr:uid="{60BB6C1D-5AFC-455E-BE81-051FF8874F74}"/>
    <cellStyle name="20% - Accent3 9" xfId="203" xr:uid="{6FA51DAA-0030-4931-B9EF-345DF5BC0774}"/>
    <cellStyle name="20% - Accent4" xfId="31" builtinId="42" customBuiltin="1"/>
    <cellStyle name="20% - Accent4 10" xfId="218" xr:uid="{5AC81DB0-D004-4EB2-BCED-95D8D93FAACB}"/>
    <cellStyle name="20% - Accent4 11" xfId="62" xr:uid="{4CD256C1-8D58-43EC-AE73-027844516DDD}"/>
    <cellStyle name="20% - Accent4 2" xfId="105" xr:uid="{585B3965-7065-40CD-9001-1C8C933ED844}"/>
    <cellStyle name="20% - Accent4 3" xfId="119" xr:uid="{286F3EB3-12E7-477D-962F-C7C848103D23}"/>
    <cellStyle name="20% - Accent4 4" xfId="133" xr:uid="{8887B1F1-51EA-4645-AEB3-78633EF1D066}"/>
    <cellStyle name="20% - Accent4 5" xfId="147" xr:uid="{CAC3458F-660D-4C84-A5F9-8DFC523BE7E4}"/>
    <cellStyle name="20% - Accent4 6" xfId="161" xr:uid="{620B1D4A-C32F-4E19-B9EB-85C76F2AC777}"/>
    <cellStyle name="20% - Accent4 7" xfId="175" xr:uid="{4F8B6896-B709-4FB6-847A-493E6784AB06}"/>
    <cellStyle name="20% - Accent4 8" xfId="190" xr:uid="{DFEE9262-1D3E-4CE9-8574-DEE5A60845ED}"/>
    <cellStyle name="20% - Accent4 9" xfId="204" xr:uid="{2F438B78-4EA7-43A7-A498-B4F4145DC6A2}"/>
    <cellStyle name="20% - Accent5" xfId="35" builtinId="46" customBuiltin="1"/>
    <cellStyle name="20% - Accent5 10" xfId="219" xr:uid="{C7AB9645-394E-475A-A436-11CAB6825F5B}"/>
    <cellStyle name="20% - Accent5 11" xfId="63" xr:uid="{C4EA4F17-A7FC-485A-9476-9E224239D7AB}"/>
    <cellStyle name="20% - Accent5 2" xfId="106" xr:uid="{170C1215-BE81-470B-A03D-D177E6065CC8}"/>
    <cellStyle name="20% - Accent5 3" xfId="120" xr:uid="{A23A7661-F68E-49DD-A3E4-B750037F0872}"/>
    <cellStyle name="20% - Accent5 4" xfId="134" xr:uid="{6E676A00-06F5-4648-B2DE-3DD7E83EFE0B}"/>
    <cellStyle name="20% - Accent5 5" xfId="148" xr:uid="{45BE04C5-E99E-49F7-83C1-9C957A337273}"/>
    <cellStyle name="20% - Accent5 6" xfId="162" xr:uid="{C4B91188-DD43-40C9-9B7A-DF1C9C13FD5F}"/>
    <cellStyle name="20% - Accent5 7" xfId="176" xr:uid="{62F46431-8B5A-44BA-AFAF-E30D41DC3A3F}"/>
    <cellStyle name="20% - Accent5 8" xfId="191" xr:uid="{E9F6E67B-6EF8-4307-BA21-D9A38F62E239}"/>
    <cellStyle name="20% - Accent5 9" xfId="205" xr:uid="{F0DC38D9-CD60-4A09-99D9-780033749144}"/>
    <cellStyle name="20% - Accent6" xfId="39" builtinId="50" customBuiltin="1"/>
    <cellStyle name="20% - Accent6 10" xfId="220" xr:uid="{4506A652-E188-4247-BE4F-97A0B4DA9132}"/>
    <cellStyle name="20% - Accent6 11" xfId="64" xr:uid="{A51374E3-09F2-4243-8552-29BD4607D35D}"/>
    <cellStyle name="20% - Accent6 2" xfId="107" xr:uid="{92EB4C1A-CBFF-4360-BD07-ADF467E3FC71}"/>
    <cellStyle name="20% - Accent6 3" xfId="121" xr:uid="{FE1DE11F-CE08-47EC-85E5-DB5D7F372169}"/>
    <cellStyle name="20% - Accent6 4" xfId="135" xr:uid="{439CD652-C20C-40A6-AEC8-6AE330446443}"/>
    <cellStyle name="20% - Accent6 5" xfId="149" xr:uid="{D695C2AA-2151-43D7-A893-82B1194A9191}"/>
    <cellStyle name="20% - Accent6 6" xfId="163" xr:uid="{5BFFDA54-E612-430B-B5CB-6DB881322609}"/>
    <cellStyle name="20% - Accent6 7" xfId="177" xr:uid="{F5DCB011-2373-4164-926D-749E3C4667A3}"/>
    <cellStyle name="20% - Accent6 8" xfId="192" xr:uid="{D4DE04C9-B767-4C1A-B017-23B4702C166A}"/>
    <cellStyle name="20% - Accent6 9" xfId="206" xr:uid="{AA1E8630-6882-405D-80D8-1AA88989D52B}"/>
    <cellStyle name="40% - Accent1" xfId="20" builtinId="31" customBuiltin="1"/>
    <cellStyle name="40% - Accent1 10" xfId="221" xr:uid="{66033029-7070-42E4-B16D-F574CCDE48D8}"/>
    <cellStyle name="40% - Accent1 11" xfId="65" xr:uid="{C993F783-EF97-4476-963D-2A8FA708F8D4}"/>
    <cellStyle name="40% - Accent1 2" xfId="108" xr:uid="{F9ADB7BA-BDAC-4121-8FB9-880C90EDAEFD}"/>
    <cellStyle name="40% - Accent1 3" xfId="122" xr:uid="{8A938762-87F9-4870-8914-1BDEBA19DD91}"/>
    <cellStyle name="40% - Accent1 4" xfId="136" xr:uid="{92D7D00A-0D10-435F-8417-F4D5458AAADE}"/>
    <cellStyle name="40% - Accent1 5" xfId="150" xr:uid="{BA69ACEB-F7B4-4C0F-8A3F-E388420D1DDF}"/>
    <cellStyle name="40% - Accent1 6" xfId="164" xr:uid="{84487C72-1005-41EF-9BC2-056EDF2CE0CF}"/>
    <cellStyle name="40% - Accent1 7" xfId="178" xr:uid="{5DF952AF-EB0B-4CD2-9069-FAEACE19330D}"/>
    <cellStyle name="40% - Accent1 8" xfId="193" xr:uid="{EC315B68-9B59-4029-A110-86CF2165D620}"/>
    <cellStyle name="40% - Accent1 9" xfId="207" xr:uid="{7D4B7FE9-4720-453E-9904-1DA2493B9343}"/>
    <cellStyle name="40% - Accent2" xfId="24" builtinId="35" customBuiltin="1"/>
    <cellStyle name="40% - Accent2 10" xfId="222" xr:uid="{8EBE74AE-3DA9-4298-A666-33EE0467BF05}"/>
    <cellStyle name="40% - Accent2 11" xfId="66" xr:uid="{15F65E46-7F0A-4EC0-ABFB-E3169FEB0A2F}"/>
    <cellStyle name="40% - Accent2 2" xfId="109" xr:uid="{8D93D924-08EF-424C-93AE-C74B9F58CCD4}"/>
    <cellStyle name="40% - Accent2 3" xfId="123" xr:uid="{2DE69954-69B3-4B9E-915D-6387C68826F1}"/>
    <cellStyle name="40% - Accent2 4" xfId="137" xr:uid="{D8C87025-E713-4DBB-A792-BB65B38D2233}"/>
    <cellStyle name="40% - Accent2 5" xfId="151" xr:uid="{79E36B2B-E1C7-48A9-BC7C-063EEBFB0648}"/>
    <cellStyle name="40% - Accent2 6" xfId="165" xr:uid="{E6C2E5C7-898D-42B8-A4FA-F3A0E926F9D6}"/>
    <cellStyle name="40% - Accent2 7" xfId="179" xr:uid="{522CD469-EFC7-4ED6-B079-18155ABB9313}"/>
    <cellStyle name="40% - Accent2 8" xfId="194" xr:uid="{741A85DC-2DD9-43F6-B2B4-E88EF55A79FD}"/>
    <cellStyle name="40% - Accent2 9" xfId="208" xr:uid="{D33A858E-080F-4CEC-850E-490833889186}"/>
    <cellStyle name="40% - Accent3" xfId="28" builtinId="39" customBuiltin="1"/>
    <cellStyle name="40% - Accent3 10" xfId="223" xr:uid="{135BB2B6-679B-43B4-A357-7D8A7FFA8F68}"/>
    <cellStyle name="40% - Accent3 11" xfId="67" xr:uid="{E0927E9E-1CE9-4B98-AFEE-BA8A94EEC8DA}"/>
    <cellStyle name="40% - Accent3 2" xfId="110" xr:uid="{6C4979A4-719C-4CC9-B3DD-0AFDC265368A}"/>
    <cellStyle name="40% - Accent3 3" xfId="124" xr:uid="{A7B69E4D-FA46-4561-AE42-E4A997B14CEF}"/>
    <cellStyle name="40% - Accent3 4" xfId="138" xr:uid="{B5A5AF33-6067-4DB6-BBBC-216B60DF0D36}"/>
    <cellStyle name="40% - Accent3 5" xfId="152" xr:uid="{1B501722-7A76-4E02-BE19-EAC4900C01DD}"/>
    <cellStyle name="40% - Accent3 6" xfId="166" xr:uid="{D0BE10A1-DF41-43CC-913F-F79A1B59FA5F}"/>
    <cellStyle name="40% - Accent3 7" xfId="180" xr:uid="{F1619F05-EB37-4432-B7E3-9144CD16D8A3}"/>
    <cellStyle name="40% - Accent3 8" xfId="195" xr:uid="{3D71399F-A66C-4D98-B1E3-8E8A4BDFD1C9}"/>
    <cellStyle name="40% - Accent3 9" xfId="209" xr:uid="{8DC9421A-3670-4BE5-A358-729061BCB96F}"/>
    <cellStyle name="40% - Accent4" xfId="32" builtinId="43" customBuiltin="1"/>
    <cellStyle name="40% - Accent4 10" xfId="224" xr:uid="{F10D87C7-44B2-42CA-AEBB-CF0670AAD25E}"/>
    <cellStyle name="40% - Accent4 11" xfId="68" xr:uid="{D2EC7D5E-C15F-42F0-B393-0C9591FBB585}"/>
    <cellStyle name="40% - Accent4 2" xfId="111" xr:uid="{DCDC96DE-825A-43F6-AC85-AD17ADF7668A}"/>
    <cellStyle name="40% - Accent4 3" xfId="125" xr:uid="{76A2AB2D-01FE-4982-9BBC-1EA2E1659E6E}"/>
    <cellStyle name="40% - Accent4 4" xfId="139" xr:uid="{614AD996-F4C8-464F-B6D4-15468779799A}"/>
    <cellStyle name="40% - Accent4 5" xfId="153" xr:uid="{04118226-B87A-494B-98E0-CC185B8A9A70}"/>
    <cellStyle name="40% - Accent4 6" xfId="167" xr:uid="{4ABBF17A-F303-4B96-AF62-15D4F2D95C39}"/>
    <cellStyle name="40% - Accent4 7" xfId="181" xr:uid="{7F38D1BA-ECE0-4F20-B886-0B66DB93B161}"/>
    <cellStyle name="40% - Accent4 8" xfId="196" xr:uid="{EF65894C-5430-48DC-AE52-AD038196DBE3}"/>
    <cellStyle name="40% - Accent4 9" xfId="210" xr:uid="{01B85795-061F-40EB-8B47-146717185264}"/>
    <cellStyle name="40% - Accent5" xfId="36" builtinId="47" customBuiltin="1"/>
    <cellStyle name="40% - Accent5 10" xfId="225" xr:uid="{DDEBB37F-70FB-4BF7-815C-5445884AAEBA}"/>
    <cellStyle name="40% - Accent5 11" xfId="69" xr:uid="{0F6FD4A1-4DBC-4B58-BA48-8F73DD3494B0}"/>
    <cellStyle name="40% - Accent5 2" xfId="112" xr:uid="{F9ED765C-8540-4740-B3E2-FE53679594C4}"/>
    <cellStyle name="40% - Accent5 3" xfId="126" xr:uid="{33A76019-4455-47BA-AD91-D44FCB120F4F}"/>
    <cellStyle name="40% - Accent5 4" xfId="140" xr:uid="{A14D58AD-71B4-4C27-928E-2112B4CDBDB2}"/>
    <cellStyle name="40% - Accent5 5" xfId="154" xr:uid="{A05B23C3-2BFB-47BB-981B-80B40316C70D}"/>
    <cellStyle name="40% - Accent5 6" xfId="168" xr:uid="{F3E9C9DE-5AA7-4C4F-BFF5-3C022BB85A1A}"/>
    <cellStyle name="40% - Accent5 7" xfId="182" xr:uid="{6C01EE3F-1EC7-48C1-B558-449B381DE4C7}"/>
    <cellStyle name="40% - Accent5 8" xfId="197" xr:uid="{078FF296-6E7D-47B2-9ABE-12D455360749}"/>
    <cellStyle name="40% - Accent5 9" xfId="211" xr:uid="{D4BDCF80-D92C-4F75-BC4D-7A388DCA839B}"/>
    <cellStyle name="40% - Accent6" xfId="40" builtinId="51" customBuiltin="1"/>
    <cellStyle name="40% - Accent6 10" xfId="226" xr:uid="{7604E0BE-18C7-48E5-80FF-6C85FDF53571}"/>
    <cellStyle name="40% - Accent6 11" xfId="70" xr:uid="{7CBF3C96-A0FF-43AA-AB96-A5C6F75408AD}"/>
    <cellStyle name="40% - Accent6 2" xfId="113" xr:uid="{CD5D4CEE-52A2-40A6-8E75-148DFFDA6086}"/>
    <cellStyle name="40% - Accent6 3" xfId="127" xr:uid="{3524AC79-3ED7-45E9-9229-DA5ACB02A8D6}"/>
    <cellStyle name="40% - Accent6 4" xfId="141" xr:uid="{41595A92-E6A7-4F13-9619-CEB33BD0CF6C}"/>
    <cellStyle name="40% - Accent6 5" xfId="155" xr:uid="{04E0CE5F-0841-40EA-8634-B9491D6E4454}"/>
    <cellStyle name="40% - Accent6 6" xfId="169" xr:uid="{FEE577D6-9B9D-46F7-AF82-86FF8ABDF18E}"/>
    <cellStyle name="40% - Accent6 7" xfId="183" xr:uid="{28476245-065E-41DE-846C-DB2DAFD83F24}"/>
    <cellStyle name="40% - Accent6 8" xfId="198" xr:uid="{6D20CCB0-71F2-4E28-8FF4-901241108F12}"/>
    <cellStyle name="40% - Accent6 9" xfId="212" xr:uid="{58BB7856-08E1-4C37-A651-BF58C3C2912E}"/>
    <cellStyle name="60% - Accent1" xfId="21" builtinId="32" customBuiltin="1"/>
    <cellStyle name="60% - Accent1 2" xfId="50" xr:uid="{821C094E-ED43-40F2-877B-FE5C19655E3E}"/>
    <cellStyle name="60% - Accent1 2 2" xfId="71" xr:uid="{1C104931-4A63-4FB1-B300-62848045137B}"/>
    <cellStyle name="60% - Accent2" xfId="25" builtinId="36" customBuiltin="1"/>
    <cellStyle name="60% - Accent2 2" xfId="51" xr:uid="{8AC65BFD-9248-47AB-958C-B186F9FFB5D5}"/>
    <cellStyle name="60% - Accent2 2 2" xfId="72" xr:uid="{1F85860B-DBC6-450E-8950-48F628809868}"/>
    <cellStyle name="60% - Accent3" xfId="29" builtinId="40" customBuiltin="1"/>
    <cellStyle name="60% - Accent3 2" xfId="52" xr:uid="{10F245E5-E366-4DCC-BFB2-5C1232F778DB}"/>
    <cellStyle name="60% - Accent3 2 2" xfId="73" xr:uid="{62D192E1-8071-4B05-897D-523C356EFDF1}"/>
    <cellStyle name="60% - Accent4" xfId="33" builtinId="44" customBuiltin="1"/>
    <cellStyle name="60% - Accent4 2" xfId="53" xr:uid="{A6B82965-F2BB-461F-B315-825F596AD62A}"/>
    <cellStyle name="60% - Accent4 2 2" xfId="74" xr:uid="{8CA71FE5-7488-4B71-9EC5-FE3610466C53}"/>
    <cellStyle name="60% - Accent5" xfId="37" builtinId="48" customBuiltin="1"/>
    <cellStyle name="60% - Accent5 2" xfId="54" xr:uid="{FD055A35-31F3-4EDC-9DAB-C4AACF57FD62}"/>
    <cellStyle name="60% - Accent5 2 2" xfId="75" xr:uid="{AF7ADA31-E3BA-4AAE-AD71-071BE15789EC}"/>
    <cellStyle name="60% - Accent6" xfId="41" builtinId="52" customBuiltin="1"/>
    <cellStyle name="60% - Accent6 2" xfId="55" xr:uid="{2FF9C97A-9EAD-46BC-AECC-00382A8E601E}"/>
    <cellStyle name="60% - Accent6 2 2" xfId="76" xr:uid="{B2AB0D32-C7B0-455E-A21F-0696B2527A51}"/>
    <cellStyle name="Accent1" xfId="18" builtinId="29" customBuiltin="1"/>
    <cellStyle name="Accent1 2" xfId="77" xr:uid="{FA046E2B-2BE9-49E6-ABB1-C1292EE0FDB0}"/>
    <cellStyle name="Accent2" xfId="22" builtinId="33" customBuiltin="1"/>
    <cellStyle name="Accent2 2" xfId="78" xr:uid="{455DA693-3C46-4D3C-AE7A-606E539E1DED}"/>
    <cellStyle name="Accent3" xfId="26" builtinId="37" customBuiltin="1"/>
    <cellStyle name="Accent3 2" xfId="79" xr:uid="{4DDABB19-98CB-4006-8049-CA2A378D758B}"/>
    <cellStyle name="Accent4" xfId="30" builtinId="41" customBuiltin="1"/>
    <cellStyle name="Accent4 2" xfId="80" xr:uid="{B495B3C9-430E-460E-8462-7AA7087B9D6C}"/>
    <cellStyle name="Accent5" xfId="34" builtinId="45" customBuiltin="1"/>
    <cellStyle name="Accent5 2" xfId="81" xr:uid="{3AB24764-59FA-46A4-B407-FB1F76ACE6E4}"/>
    <cellStyle name="Accent6" xfId="38" builtinId="49" customBuiltin="1"/>
    <cellStyle name="Accent6 2" xfId="82" xr:uid="{6F82846B-EF9B-4DE0-81DE-2B92168C0042}"/>
    <cellStyle name="Bad" xfId="7" builtinId="27" customBuiltin="1"/>
    <cellStyle name="Bad 2" xfId="83" xr:uid="{A47C62A4-48C0-44AA-BA45-A8088030E590}"/>
    <cellStyle name="Calculation" xfId="11" builtinId="22" customBuiltin="1"/>
    <cellStyle name="Calculation 2" xfId="84" xr:uid="{EB85B750-5FB4-4EEB-BF3F-321747462432}"/>
    <cellStyle name="Check Cell" xfId="13" builtinId="23" customBuiltin="1"/>
    <cellStyle name="Check Cell 2" xfId="85" xr:uid="{E3AB7E61-2A76-490F-8B71-E6DF95FBF929}"/>
    <cellStyle name="Comma" xfId="48" builtinId="3"/>
    <cellStyle name="Comma 2" xfId="45" xr:uid="{00000000-0005-0000-0000-00001C000000}"/>
    <cellStyle name="Comma 2 2" xfId="229" xr:uid="{DF2034CA-43B8-4358-8281-0214B8131FFC}"/>
    <cellStyle name="Comma 2 2 2" xfId="237" xr:uid="{FACFEA06-4864-4043-93A7-60B3F38CA96D}"/>
    <cellStyle name="Comma 2 3" xfId="234" xr:uid="{B89A88D8-1C76-4FB0-83BD-6E31BA4900F6}"/>
    <cellStyle name="Comma 3" xfId="57" xr:uid="{AAA8BDC4-4248-4702-BCF2-875C19AC26EC}"/>
    <cellStyle name="Comma 3 2" xfId="236" xr:uid="{4EFF4ACF-0AF0-43DF-8031-7BA1B416F54A}"/>
    <cellStyle name="Comma 4" xfId="235" xr:uid="{A45B76E6-D78E-4C43-AE28-41BF2ECAC933}"/>
    <cellStyle name="Explanatory Text" xfId="16" builtinId="53" customBuiltin="1"/>
    <cellStyle name="Explanatory Text 2" xfId="86" xr:uid="{DA0A8521-7604-4701-BFF5-10FB2065BE23}"/>
    <cellStyle name="Good" xfId="6" builtinId="26" customBuiltin="1"/>
    <cellStyle name="Good 2" xfId="87" xr:uid="{77C8E2B3-74A6-4D24-BEA7-B5B7D3B922E6}"/>
    <cellStyle name="Heading 1" xfId="2" builtinId="16" customBuiltin="1"/>
    <cellStyle name="Heading 1 2" xfId="88" xr:uid="{014F0A15-AE3D-4526-9CBD-9A5E72DA3C4A}"/>
    <cellStyle name="Heading 2" xfId="3" builtinId="17" customBuiltin="1"/>
    <cellStyle name="Heading 2 2" xfId="89" xr:uid="{FDB1B325-9134-4BDC-82EB-F24C196077CC}"/>
    <cellStyle name="Heading 3" xfId="4" builtinId="18" customBuiltin="1"/>
    <cellStyle name="Heading 3 2" xfId="90" xr:uid="{D3BE93D4-20BD-43C5-A834-3560EEE92DAF}"/>
    <cellStyle name="Heading 4" xfId="5" builtinId="19" customBuiltin="1"/>
    <cellStyle name="Heading 4 2" xfId="91" xr:uid="{C8811941-DEC6-4083-8D5B-393B82D9B996}"/>
    <cellStyle name="Hyperlink" xfId="42" builtinId="8"/>
    <cellStyle name="Input" xfId="9" builtinId="20" customBuiltin="1"/>
    <cellStyle name="Input 2" xfId="92" xr:uid="{3603C8E1-DFE7-4844-BDF8-43C4C81F903D}"/>
    <cellStyle name="Linked Cell" xfId="12" builtinId="24" customBuiltin="1"/>
    <cellStyle name="Linked Cell 2" xfId="93" xr:uid="{DB2A54F2-F48A-4603-8FDE-125DB19AA0A8}"/>
    <cellStyle name="Neutral" xfId="8" builtinId="28" customBuiltin="1"/>
    <cellStyle name="Neutral 2" xfId="49" xr:uid="{17F32F50-B587-44EF-B405-76777B651E61}"/>
    <cellStyle name="Neutral 2 2" xfId="94" xr:uid="{78AB68E8-38AD-426C-9EB8-1209E356A14B}"/>
    <cellStyle name="Normal" xfId="0" builtinId="0"/>
    <cellStyle name="Normal 2" xfId="44" xr:uid="{00000000-0005-0000-0000-000028000000}"/>
    <cellStyle name="Normal 2 10" xfId="227" xr:uid="{47F48BF9-7B60-4608-83A0-B668AE04A067}"/>
    <cellStyle name="Normal 2 11" xfId="95" xr:uid="{BE785E49-20CE-4BB1-8902-EF94F5C5050F}"/>
    <cellStyle name="Normal 2 2" xfId="46" xr:uid="{00000000-0005-0000-0000-000029000000}"/>
    <cellStyle name="Normal 2 2 2" xfId="114" xr:uid="{4CD64B95-38CE-4354-A7D2-16CF49A86D05}"/>
    <cellStyle name="Normal 2 3" xfId="128" xr:uid="{D059E8EB-E1E0-4AB8-9993-ED9D18AABC4C}"/>
    <cellStyle name="Normal 2 4" xfId="142" xr:uid="{3A426A81-E1A6-423B-B0CB-9FC42DF81AD3}"/>
    <cellStyle name="Normal 2 5" xfId="156" xr:uid="{B63D45E7-39E4-46DC-9C93-95630DD3A7F1}"/>
    <cellStyle name="Normal 2 6" xfId="170" xr:uid="{513E09C6-AA66-4B8D-BF24-EAB1F59FD742}"/>
    <cellStyle name="Normal 2 7" xfId="184" xr:uid="{FF53EA1C-FABA-4CEA-9930-4FBB26EDFD6D}"/>
    <cellStyle name="Normal 2 8" xfId="199" xr:uid="{18A2ADEC-D962-46F2-B049-1FCE7702635B}"/>
    <cellStyle name="Normal 2 9" xfId="213" xr:uid="{E95D8D70-B2EB-43A2-8D28-591C9C191F63}"/>
    <cellStyle name="Normal 3" xfId="43" xr:uid="{00000000-0005-0000-0000-00002A000000}"/>
    <cellStyle name="Normal 3 2" xfId="186" xr:uid="{E4039D41-C8D7-43D2-9D0D-C446A04BD79F}"/>
    <cellStyle name="Normal 4" xfId="47" xr:uid="{00000000-0005-0000-0000-00002B000000}"/>
    <cellStyle name="Normal 4 2" xfId="230" xr:uid="{8C9A6671-4453-4309-89CC-0FBDE22D899F}"/>
    <cellStyle name="Normal 5" xfId="231" xr:uid="{CCC52999-2DDF-42B3-89EC-67319AF872A2}"/>
    <cellStyle name="Normal 6" xfId="233" xr:uid="{2281E299-CBC0-4DD1-BEB4-1B5C1C82CC6A}"/>
    <cellStyle name="Normal 7" xfId="58" xr:uid="{0A7ACFB4-6766-4C8F-A783-F8C55E0D9C45}"/>
    <cellStyle name="Normal 8" xfId="56" xr:uid="{194B1ADE-425C-42F8-ADF0-397A91CCDA5A}"/>
    <cellStyle name="Note" xfId="15" builtinId="10" customBuiltin="1"/>
    <cellStyle name="Note 2" xfId="96" xr:uid="{03B05657-64C8-4D62-9552-85986C34DF3B}"/>
    <cellStyle name="Note 2 10" xfId="228" xr:uid="{0464C4F0-F04C-44D4-8331-95F4056AC0C8}"/>
    <cellStyle name="Note 2 2" xfId="115" xr:uid="{957D5231-3F6B-46D9-B74F-742F42ABEF9D}"/>
    <cellStyle name="Note 2 3" xfId="129" xr:uid="{9AFADFF8-35EC-494C-8E90-A7BCA6680D2A}"/>
    <cellStyle name="Note 2 4" xfId="143" xr:uid="{EFAF9494-9AA3-4200-A28B-699910B177F0}"/>
    <cellStyle name="Note 2 5" xfId="157" xr:uid="{D68D4EC1-A747-4D3F-A843-84A94067F96B}"/>
    <cellStyle name="Note 2 6" xfId="171" xr:uid="{0B10FB3D-D7B7-46AB-AA33-FFCF057B0C93}"/>
    <cellStyle name="Note 2 7" xfId="185" xr:uid="{88349CE0-6598-44F1-8920-38C076E03268}"/>
    <cellStyle name="Note 2 8" xfId="200" xr:uid="{4CF442BE-E79A-49AE-B1CD-141CCB8D4ADF}"/>
    <cellStyle name="Note 2 9" xfId="214" xr:uid="{F88D44B0-242A-4F6C-B1B7-F3B7BDC8A07C}"/>
    <cellStyle name="Output" xfId="10" builtinId="21" customBuiltin="1"/>
    <cellStyle name="Output 2" xfId="97" xr:uid="{B2632163-629F-4AB8-83DA-EA07E9110B86}"/>
    <cellStyle name="Percent 2" xfId="232" xr:uid="{3062D801-1E14-406F-A031-7593A6FD84E1}"/>
    <cellStyle name="Percent 3" xfId="98" xr:uid="{274C1910-8F41-491C-9606-8B95F18D7311}"/>
    <cellStyle name="Title" xfId="1" builtinId="15" customBuiltin="1"/>
    <cellStyle name="Title 2" xfId="99" xr:uid="{600D7302-9A1B-4193-B860-FC6FDCBEB372}"/>
    <cellStyle name="Total" xfId="17" builtinId="25" customBuiltin="1"/>
    <cellStyle name="Total 2" xfId="100" xr:uid="{68EC16F6-0BA4-4026-B260-071AB2DDEE0A}"/>
    <cellStyle name="Warning Text" xfId="14" builtinId="11" customBuiltin="1"/>
    <cellStyle name="Warning Text 2" xfId="101" xr:uid="{D1554EF6-7A34-486B-8734-AB55EF2B7E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161925</xdr:rowOff>
    </xdr:from>
    <xdr:to>
      <xdr:col>11</xdr:col>
      <xdr:colOff>543084</xdr:colOff>
      <xdr:row>16</xdr:row>
      <xdr:rowOff>54137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26293DA-6793-339E-6BA6-45C74D3B4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91200" y="523875"/>
          <a:ext cx="3092609" cy="314023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9525</xdr:colOff>
      <xdr:row>2</xdr:row>
      <xdr:rowOff>161925</xdr:rowOff>
    </xdr:from>
    <xdr:to>
      <xdr:col>12</xdr:col>
      <xdr:colOff>438327</xdr:colOff>
      <xdr:row>18</xdr:row>
      <xdr:rowOff>16035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65E6328-9E2D-7813-3BEA-79157BC96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0" y="523875"/>
          <a:ext cx="3438702" cy="311166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45668</xdr:colOff>
      <xdr:row>3</xdr:row>
      <xdr:rowOff>8784</xdr:rowOff>
    </xdr:from>
    <xdr:to>
      <xdr:col>10</xdr:col>
      <xdr:colOff>129468</xdr:colOff>
      <xdr:row>20</xdr:row>
      <xdr:rowOff>53488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B0AA8B1-0AF3-D0D6-6FD5-82083FFD3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00724" y="580284"/>
          <a:ext cx="2938831" cy="361940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539750</xdr:colOff>
      <xdr:row>3</xdr:row>
      <xdr:rowOff>6350</xdr:rowOff>
    </xdr:from>
    <xdr:to>
      <xdr:col>14</xdr:col>
      <xdr:colOff>320845</xdr:colOff>
      <xdr:row>18</xdr:row>
      <xdr:rowOff>46384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5A76DD2-10B1-EF05-9241-84A7044EA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11800" y="549275"/>
          <a:ext cx="3318045" cy="330852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6350</xdr:colOff>
      <xdr:row>2</xdr:row>
      <xdr:rowOff>161925</xdr:rowOff>
    </xdr:from>
    <xdr:to>
      <xdr:col>11</xdr:col>
      <xdr:colOff>457376</xdr:colOff>
      <xdr:row>19</xdr:row>
      <xdr:rowOff>111299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2223EAE-22BA-2D22-FF06-4426AC085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63975" y="523875"/>
          <a:ext cx="3403775" cy="33878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25400</xdr:colOff>
      <xdr:row>3</xdr:row>
      <xdr:rowOff>0</xdr:rowOff>
    </xdr:from>
    <xdr:to>
      <xdr:col>11</xdr:col>
      <xdr:colOff>514506</xdr:colOff>
      <xdr:row>15</xdr:row>
      <xdr:rowOff>156088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CDD5D0-BEBB-5E19-53B3-16DF25F8C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78425" y="542925"/>
          <a:ext cx="3041806" cy="31148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600075</xdr:colOff>
      <xdr:row>3</xdr:row>
      <xdr:rowOff>0</xdr:rowOff>
    </xdr:from>
    <xdr:to>
      <xdr:col>9</xdr:col>
      <xdr:colOff>114463</xdr:colOff>
      <xdr:row>20</xdr:row>
      <xdr:rowOff>168442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FD6F421-1A41-216A-D020-44C11BA7E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86225" y="542925"/>
          <a:ext cx="3171988" cy="32450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800100</xdr:colOff>
      <xdr:row>3</xdr:row>
      <xdr:rowOff>47625</xdr:rowOff>
    </xdr:from>
    <xdr:to>
      <xdr:col>9</xdr:col>
      <xdr:colOff>238294</xdr:colOff>
      <xdr:row>20</xdr:row>
      <xdr:rowOff>9695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72AC13-9259-0968-4DB0-29ACF224CA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7650" y="590550"/>
          <a:ext cx="3295819" cy="330534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</xdr:colOff>
      <xdr:row>2</xdr:row>
      <xdr:rowOff>141720</xdr:rowOff>
    </xdr:from>
    <xdr:to>
      <xdr:col>5</xdr:col>
      <xdr:colOff>833463</xdr:colOff>
      <xdr:row>18</xdr:row>
      <xdr:rowOff>69149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13E097A-0164-C995-AA33-85C04B2F79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79569" y="505402"/>
          <a:ext cx="3292644" cy="32005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600075</xdr:colOff>
      <xdr:row>3</xdr:row>
      <xdr:rowOff>0</xdr:rowOff>
    </xdr:from>
    <xdr:to>
      <xdr:col>8</xdr:col>
      <xdr:colOff>177969</xdr:colOff>
      <xdr:row>19</xdr:row>
      <xdr:rowOff>54144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4F6E71B-15F5-0E19-4182-628CF7589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0" y="542925"/>
          <a:ext cx="3292644" cy="328311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168275</xdr:rowOff>
    </xdr:from>
    <xdr:to>
      <xdr:col>14</xdr:col>
      <xdr:colOff>393877</xdr:colOff>
      <xdr:row>16</xdr:row>
      <xdr:rowOff>120819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EBFB9E-384E-20AB-1523-DB43D678F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20025" y="530225"/>
          <a:ext cx="3438702" cy="328946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3</xdr:row>
      <xdr:rowOff>9525</xdr:rowOff>
    </xdr:from>
    <xdr:to>
      <xdr:col>11</xdr:col>
      <xdr:colOff>254174</xdr:colOff>
      <xdr:row>18</xdr:row>
      <xdr:rowOff>143039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22A81D6-61B8-0843-7683-F7688B6D0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00450" y="552450"/>
          <a:ext cx="3381549" cy="31878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504825</xdr:colOff>
      <xdr:row>3</xdr:row>
      <xdr:rowOff>28575</xdr:rowOff>
    </xdr:from>
    <xdr:to>
      <xdr:col>9</xdr:col>
      <xdr:colOff>263695</xdr:colOff>
      <xdr:row>19</xdr:row>
      <xdr:rowOff>16046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C842FD3-824D-CEA0-0B1A-98417CC56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71500"/>
          <a:ext cx="3302170" cy="3330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22"/>
  <sheetViews>
    <sheetView showGridLines="0" tabSelected="1" zoomScale="108" workbookViewId="0">
      <selection activeCell="C28" sqref="C28"/>
    </sheetView>
  </sheetViews>
  <sheetFormatPr defaultRowHeight="14.5" x14ac:dyDescent="0.35"/>
  <cols>
    <col min="2" max="2" width="11.453125" customWidth="1"/>
    <col min="3" max="3" width="50.81640625" customWidth="1"/>
  </cols>
  <sheetData>
    <row r="2" spans="2:3" ht="18.5" x14ac:dyDescent="0.45">
      <c r="B2" s="9" t="s">
        <v>72</v>
      </c>
    </row>
    <row r="3" spans="2:3" x14ac:dyDescent="0.35">
      <c r="B3" s="5"/>
    </row>
    <row r="4" spans="2:3" x14ac:dyDescent="0.35">
      <c r="B4" s="18" t="s">
        <v>0</v>
      </c>
      <c r="C4" s="7" t="s">
        <v>73</v>
      </c>
    </row>
    <row r="5" spans="2:3" x14ac:dyDescent="0.35">
      <c r="B5" s="19">
        <v>1.1000000000000001</v>
      </c>
      <c r="C5" s="8" t="s">
        <v>82</v>
      </c>
    </row>
    <row r="6" spans="2:3" x14ac:dyDescent="0.35">
      <c r="B6" s="19">
        <v>1.2</v>
      </c>
      <c r="C6" s="8" t="s">
        <v>83</v>
      </c>
    </row>
    <row r="7" spans="2:3" x14ac:dyDescent="0.35">
      <c r="B7" s="18" t="s">
        <v>74</v>
      </c>
      <c r="C7" s="7" t="s">
        <v>75</v>
      </c>
    </row>
    <row r="8" spans="2:3" x14ac:dyDescent="0.35">
      <c r="B8" s="19">
        <v>2.1</v>
      </c>
      <c r="C8" s="8" t="s">
        <v>84</v>
      </c>
    </row>
    <row r="9" spans="2:3" x14ac:dyDescent="0.35">
      <c r="B9" s="19">
        <v>2.2000000000000002</v>
      </c>
      <c r="C9" s="8" t="s">
        <v>85</v>
      </c>
    </row>
    <row r="10" spans="2:3" x14ac:dyDescent="0.35">
      <c r="B10" s="18" t="s">
        <v>1</v>
      </c>
      <c r="C10" s="7" t="s">
        <v>76</v>
      </c>
    </row>
    <row r="11" spans="2:3" x14ac:dyDescent="0.35">
      <c r="B11" s="19">
        <v>4.0999999999999996</v>
      </c>
      <c r="C11" s="8" t="s">
        <v>86</v>
      </c>
    </row>
    <row r="12" spans="2:3" x14ac:dyDescent="0.35">
      <c r="B12" s="19">
        <v>4.2</v>
      </c>
      <c r="C12" s="8" t="s">
        <v>87</v>
      </c>
    </row>
    <row r="13" spans="2:3" x14ac:dyDescent="0.35">
      <c r="B13" s="7" t="s">
        <v>2</v>
      </c>
      <c r="C13" s="7" t="s">
        <v>77</v>
      </c>
    </row>
    <row r="14" spans="2:3" x14ac:dyDescent="0.35">
      <c r="B14" s="19">
        <v>7.1</v>
      </c>
      <c r="C14" s="8" t="s">
        <v>88</v>
      </c>
    </row>
    <row r="15" spans="2:3" x14ac:dyDescent="0.35">
      <c r="B15" s="19">
        <v>7.2</v>
      </c>
      <c r="C15" s="8" t="s">
        <v>89</v>
      </c>
    </row>
    <row r="16" spans="2:3" x14ac:dyDescent="0.35">
      <c r="B16" s="19">
        <v>7.3</v>
      </c>
      <c r="C16" s="8" t="s">
        <v>90</v>
      </c>
    </row>
    <row r="17" spans="2:3" x14ac:dyDescent="0.35">
      <c r="B17" s="7" t="s">
        <v>80</v>
      </c>
      <c r="C17" s="7" t="s">
        <v>78</v>
      </c>
    </row>
    <row r="18" spans="2:3" x14ac:dyDescent="0.35">
      <c r="B18" s="19">
        <v>8.1</v>
      </c>
      <c r="C18" s="8" t="s">
        <v>91</v>
      </c>
    </row>
    <row r="19" spans="2:3" x14ac:dyDescent="0.35">
      <c r="B19" s="19">
        <v>8.1999999999999993</v>
      </c>
      <c r="C19" s="8" t="s">
        <v>92</v>
      </c>
    </row>
    <row r="20" spans="2:3" x14ac:dyDescent="0.35">
      <c r="B20" s="7" t="s">
        <v>81</v>
      </c>
      <c r="C20" s="7" t="s">
        <v>79</v>
      </c>
    </row>
    <row r="21" spans="2:3" x14ac:dyDescent="0.35">
      <c r="B21" s="63">
        <v>9.1</v>
      </c>
      <c r="C21" s="8" t="s">
        <v>93</v>
      </c>
    </row>
    <row r="22" spans="2:3" x14ac:dyDescent="0.35">
      <c r="B22" s="63">
        <v>9.1999999999999993</v>
      </c>
      <c r="C22" s="8" t="s">
        <v>94</v>
      </c>
    </row>
  </sheetData>
  <hyperlinks>
    <hyperlink ref="B5" location="'Box 1.1'!A1" display="'Box 1.1'!A1" xr:uid="{00000000-0004-0000-0000-000000000000}"/>
    <hyperlink ref="B6" location="'Box 1.1'!A1" display="'Box 1.1'!A1" xr:uid="{87E586F8-3AF0-4221-ACCB-17DEBCABCCCD}"/>
    <hyperlink ref="B6" location="'Box 1.2'!A1" display="'Box 1.2'!A1" xr:uid="{31AF8B17-9BB8-474C-8A54-E9935A1C8387}"/>
    <hyperlink ref="B8" location="'Box 2.1'!A1" display="'Box 2.1'!A1" xr:uid="{975BF301-E65A-4B21-A2F1-4205906934D2}"/>
    <hyperlink ref="B9" location="'Box 2.2'!A1" display="'Box 2.2'!A1" xr:uid="{F40341C1-74F8-4039-8D3E-16FB01088506}"/>
    <hyperlink ref="B11" location="'Box 4.1'!A1" display="'Box 4.1'!A1" xr:uid="{B44BE6C2-42FC-4FAD-91BB-6DF0C0BEA59F}"/>
    <hyperlink ref="B12" location="'Box 4.2'!A1" display="'Box 4.2'!A1" xr:uid="{B8F59E27-2B5F-45D1-BBE5-CB40D758AB51}"/>
    <hyperlink ref="B15" location="'Box 7.2'!A1" display="'Box 7.2'!A1" xr:uid="{3007667E-72D6-463E-A46A-56A064B43F8C}"/>
    <hyperlink ref="B16" location="'Box 7.3'!A1" display="'Box 7.3'!A1" xr:uid="{E652B3DA-5DD0-4528-81C7-87365B94B429}"/>
    <hyperlink ref="B14" location="'Box 7.1'!A1" display="'Box 7.1'!A1" xr:uid="{5ABC556E-28A5-48C8-B115-D640D6E7DA50}"/>
    <hyperlink ref="B18" location="'Box 8.1'!A1" display="'Box 8.1'!A1" xr:uid="{CB688FB8-F3CF-4F73-BD1A-53AD34E9C124}"/>
    <hyperlink ref="B19" location="'Box 8.2'!A1" display="'Box 8.2'!A1" xr:uid="{41B5C1A7-9490-4C18-9B2D-AECE4564D236}"/>
    <hyperlink ref="B21" location="'Box 9.1'!A1" display="'Box 9.1'!A1" xr:uid="{31198A9E-9486-4106-9E56-C309C4681229}"/>
    <hyperlink ref="B22" location="'Box 9.2'!A1" display="'Box 9.2'!A1" xr:uid="{AE4960B0-78B4-49D6-B4B1-5A6185E4DBB6}"/>
  </hyperlinks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44812-E66C-4D0B-9693-56E468A36032}">
  <dimension ref="A1:E197"/>
  <sheetViews>
    <sheetView showGridLines="0" zoomScaleNormal="100" workbookViewId="0">
      <selection activeCell="E21" sqref="E21"/>
    </sheetView>
  </sheetViews>
  <sheetFormatPr defaultRowHeight="14.5" x14ac:dyDescent="0.35"/>
  <cols>
    <col min="1" max="1" width="8.453125" customWidth="1"/>
    <col min="2" max="2" width="15.26953125" customWidth="1"/>
    <col min="3" max="3" width="11.7265625" customWidth="1"/>
    <col min="4" max="9" width="8.453125" customWidth="1"/>
  </cols>
  <sheetData>
    <row r="1" spans="1:3" x14ac:dyDescent="0.35">
      <c r="A1" s="18" t="str">
        <f xml:space="preserve"> CONCATENATE("Box 7.3 ",Contents!C16)</f>
        <v>Box 7.3 Household final consumption expenditure and real disposable income</v>
      </c>
    </row>
    <row r="3" spans="1:3" x14ac:dyDescent="0.35">
      <c r="A3" t="s">
        <v>125</v>
      </c>
    </row>
    <row r="4" spans="1:3" ht="49.5" customHeight="1" x14ac:dyDescent="0.35">
      <c r="A4" s="23"/>
      <c r="B4" s="69" t="s">
        <v>121</v>
      </c>
      <c r="C4" s="69" t="s">
        <v>194</v>
      </c>
    </row>
    <row r="5" spans="1:3" x14ac:dyDescent="0.35">
      <c r="A5" s="68" t="s">
        <v>154</v>
      </c>
      <c r="B5" s="70">
        <v>1.1064701813463378</v>
      </c>
      <c r="C5" s="70">
        <v>0.59328081151210876</v>
      </c>
    </row>
    <row r="6" spans="1:3" x14ac:dyDescent="0.35">
      <c r="A6" s="68" t="s">
        <v>155</v>
      </c>
      <c r="B6" s="70">
        <v>1.1122300144969157</v>
      </c>
      <c r="C6" s="70">
        <v>0.91838493367907292</v>
      </c>
    </row>
    <row r="7" spans="1:3" x14ac:dyDescent="0.35">
      <c r="A7" s="68" t="s">
        <v>156</v>
      </c>
      <c r="B7" s="70">
        <v>1.0135461779935351</v>
      </c>
      <c r="C7" s="70">
        <v>2.3414050015478329</v>
      </c>
    </row>
    <row r="8" spans="1:3" x14ac:dyDescent="0.35">
      <c r="A8" s="68" t="s">
        <v>157</v>
      </c>
      <c r="B8" s="70">
        <v>0.75903443256935166</v>
      </c>
      <c r="C8" s="70">
        <v>0.71526406060354941</v>
      </c>
    </row>
    <row r="9" spans="1:3" x14ac:dyDescent="0.35">
      <c r="A9" s="68" t="s">
        <v>158</v>
      </c>
      <c r="B9" s="70">
        <v>0.89471217439626061</v>
      </c>
      <c r="C9" s="70">
        <v>-2.211760827577129</v>
      </c>
    </row>
    <row r="10" spans="1:3" x14ac:dyDescent="0.35">
      <c r="A10" s="68" t="s">
        <v>159</v>
      </c>
      <c r="B10" s="70">
        <v>0.72927341790657396</v>
      </c>
      <c r="C10" s="70">
        <v>-0.76488535891324005</v>
      </c>
    </row>
    <row r="11" spans="1:3" x14ac:dyDescent="0.35">
      <c r="A11" s="68" t="s">
        <v>160</v>
      </c>
      <c r="B11" s="70">
        <v>0.80423189210444745</v>
      </c>
      <c r="C11" s="70">
        <v>7.8010025334911779</v>
      </c>
    </row>
    <row r="12" spans="1:3" x14ac:dyDescent="0.35">
      <c r="A12" s="68" t="s">
        <v>161</v>
      </c>
      <c r="B12" s="70">
        <v>1.0083444235183401</v>
      </c>
      <c r="C12" s="70">
        <v>0.2480742584818858</v>
      </c>
    </row>
    <row r="13" spans="1:3" x14ac:dyDescent="0.35">
      <c r="A13" s="68" t="s">
        <v>162</v>
      </c>
      <c r="B13" s="70">
        <v>1.1125983256444565</v>
      </c>
      <c r="C13" s="70">
        <v>-0.91969533454185803</v>
      </c>
    </row>
    <row r="14" spans="1:3" x14ac:dyDescent="0.35">
      <c r="A14" s="68" t="s">
        <v>163</v>
      </c>
      <c r="B14" s="70">
        <v>0.22852873486404132</v>
      </c>
      <c r="C14" s="70">
        <v>0.15392084101403042</v>
      </c>
    </row>
    <row r="15" spans="1:3" x14ac:dyDescent="0.35">
      <c r="A15" s="68" t="s">
        <v>164</v>
      </c>
      <c r="B15" s="70">
        <v>0.4711991829630226</v>
      </c>
      <c r="C15" s="70">
        <v>0.2164672250938329</v>
      </c>
    </row>
    <row r="16" spans="1:3" x14ac:dyDescent="0.35">
      <c r="A16" s="68" t="s">
        <v>165</v>
      </c>
      <c r="B16" s="70">
        <v>1.1180777059779261</v>
      </c>
      <c r="C16" s="70">
        <v>0.71121563904306129</v>
      </c>
    </row>
    <row r="17" spans="1:5" x14ac:dyDescent="0.35">
      <c r="A17" s="68" t="s">
        <v>166</v>
      </c>
      <c r="B17" s="70">
        <v>0.30559462203931065</v>
      </c>
      <c r="C17" s="70">
        <v>0.30001150290342588</v>
      </c>
    </row>
    <row r="18" spans="1:5" x14ac:dyDescent="0.35">
      <c r="A18" s="68" t="s">
        <v>167</v>
      </c>
      <c r="B18" s="70">
        <v>0.58146666538579306</v>
      </c>
      <c r="C18" s="70">
        <v>0.56456060132058816</v>
      </c>
    </row>
    <row r="19" spans="1:5" x14ac:dyDescent="0.35">
      <c r="A19" s="68" t="s">
        <v>168</v>
      </c>
      <c r="B19" s="70">
        <v>1.0050509300128068</v>
      </c>
      <c r="C19" s="70">
        <v>1.0432646017230811</v>
      </c>
    </row>
    <row r="20" spans="1:5" x14ac:dyDescent="0.35">
      <c r="A20" s="68" t="s">
        <v>169</v>
      </c>
      <c r="B20" s="70">
        <v>1.6979518810421901</v>
      </c>
      <c r="C20" s="70">
        <v>1.6853435597699733</v>
      </c>
    </row>
    <row r="21" spans="1:5" x14ac:dyDescent="0.35">
      <c r="A21" s="68" t="s">
        <v>170</v>
      </c>
      <c r="B21" s="70">
        <v>1.3479970754851376</v>
      </c>
      <c r="C21" s="70">
        <v>1.4623344262566149</v>
      </c>
      <c r="E21" s="2" t="s">
        <v>3</v>
      </c>
    </row>
    <row r="22" spans="1:5" x14ac:dyDescent="0.35">
      <c r="A22" s="68" t="s">
        <v>171</v>
      </c>
      <c r="B22" s="70">
        <v>1.9811870182510862</v>
      </c>
      <c r="C22" s="70">
        <v>1.8797624458690421</v>
      </c>
    </row>
    <row r="23" spans="1:5" x14ac:dyDescent="0.35">
      <c r="A23" s="68" t="s">
        <v>172</v>
      </c>
      <c r="B23" s="70">
        <v>1.893248230992898</v>
      </c>
      <c r="C23" s="70">
        <v>1.8351330471902361</v>
      </c>
    </row>
    <row r="24" spans="1:5" x14ac:dyDescent="0.35">
      <c r="A24" s="68" t="s">
        <v>173</v>
      </c>
      <c r="B24" s="70">
        <v>1.5519878782264318</v>
      </c>
      <c r="C24" s="70">
        <v>1.5850734711662651</v>
      </c>
    </row>
    <row r="25" spans="1:5" x14ac:dyDescent="0.35">
      <c r="A25" s="68" t="s">
        <v>174</v>
      </c>
      <c r="B25" s="70">
        <v>1.1562097183528977</v>
      </c>
      <c r="C25" s="70">
        <v>0.93959141270021862</v>
      </c>
    </row>
    <row r="26" spans="1:5" x14ac:dyDescent="0.35">
      <c r="A26" s="68" t="s">
        <v>175</v>
      </c>
      <c r="B26" s="70">
        <v>1.2495971452033832</v>
      </c>
      <c r="C26" s="70">
        <v>1.2362353470471756</v>
      </c>
    </row>
    <row r="27" spans="1:5" x14ac:dyDescent="0.35">
      <c r="A27" s="68" t="s">
        <v>176</v>
      </c>
      <c r="B27" s="70">
        <v>1.5507053966060977</v>
      </c>
      <c r="C27" s="70">
        <v>1.5855369219206665</v>
      </c>
    </row>
    <row r="28" spans="1:5" x14ac:dyDescent="0.35">
      <c r="A28" s="68" t="s">
        <v>177</v>
      </c>
      <c r="B28" s="70">
        <v>2.1131426350040723</v>
      </c>
      <c r="C28" s="70">
        <v>2.0207851657952509</v>
      </c>
    </row>
    <row r="29" spans="1:5" x14ac:dyDescent="0.35">
      <c r="A29" s="68" t="s">
        <v>178</v>
      </c>
      <c r="B29" s="70">
        <v>2.5491376482014445</v>
      </c>
      <c r="C29" s="70">
        <v>0.8007768467378199</v>
      </c>
    </row>
    <row r="30" spans="1:5" x14ac:dyDescent="0.35">
      <c r="A30" s="68" t="s">
        <v>179</v>
      </c>
      <c r="B30" s="70">
        <v>2.1325610350120745</v>
      </c>
      <c r="C30" s="70">
        <v>1.4386736814123624</v>
      </c>
    </row>
    <row r="31" spans="1:5" x14ac:dyDescent="0.35">
      <c r="A31" s="68" t="s">
        <v>180</v>
      </c>
      <c r="B31" s="70">
        <v>2.1447472842115487</v>
      </c>
      <c r="C31" s="70">
        <v>2.1780142189949725</v>
      </c>
    </row>
    <row r="32" spans="1:5" x14ac:dyDescent="0.35">
      <c r="A32" s="68" t="s">
        <v>181</v>
      </c>
      <c r="B32" s="70">
        <v>2.3873111554858166</v>
      </c>
      <c r="C32" s="70">
        <v>1.6774743414585864</v>
      </c>
    </row>
    <row r="33" spans="1:3" x14ac:dyDescent="0.35">
      <c r="A33" s="68" t="s">
        <v>182</v>
      </c>
      <c r="B33" s="70">
        <v>1.3543123721866386</v>
      </c>
      <c r="C33" s="70">
        <v>1.5696849970472493</v>
      </c>
    </row>
    <row r="34" spans="1:3" x14ac:dyDescent="0.35">
      <c r="A34" s="68" t="s">
        <v>183</v>
      </c>
      <c r="B34" s="70">
        <v>1.135124555199307</v>
      </c>
      <c r="C34" s="70">
        <v>1.1724531746036619</v>
      </c>
    </row>
    <row r="35" spans="1:3" x14ac:dyDescent="0.35">
      <c r="A35" s="68" t="s">
        <v>184</v>
      </c>
      <c r="B35" s="70">
        <v>1.0849150498958502</v>
      </c>
      <c r="C35" s="70">
        <v>1.1435453157360751</v>
      </c>
    </row>
    <row r="36" spans="1:3" x14ac:dyDescent="0.35">
      <c r="A36" s="68" t="s">
        <v>185</v>
      </c>
      <c r="B36" s="70">
        <v>0.99649982594269126</v>
      </c>
      <c r="C36" s="70">
        <v>0.64581165772485538</v>
      </c>
    </row>
    <row r="37" spans="1:3" x14ac:dyDescent="0.35">
      <c r="A37" s="68" t="s">
        <v>186</v>
      </c>
      <c r="B37" s="70">
        <v>-0.27207791095236333</v>
      </c>
      <c r="C37" s="70">
        <v>0.82215889632516181</v>
      </c>
    </row>
    <row r="38" spans="1:3" x14ac:dyDescent="0.35">
      <c r="A38" s="68" t="s">
        <v>187</v>
      </c>
      <c r="B38" s="70">
        <v>9.3309145786632158E-2</v>
      </c>
      <c r="C38" s="70">
        <v>0.74404359991911162</v>
      </c>
    </row>
    <row r="39" spans="1:3" x14ac:dyDescent="0.35">
      <c r="A39" s="68" t="s">
        <v>188</v>
      </c>
      <c r="B39" s="70">
        <v>-9.8457746507028265E-2</v>
      </c>
      <c r="C39" s="70">
        <v>0.12590787894656044</v>
      </c>
    </row>
    <row r="40" spans="1:3" x14ac:dyDescent="0.35">
      <c r="A40" s="68" t="s">
        <v>189</v>
      </c>
      <c r="B40" s="70">
        <v>-0.41093437825220375</v>
      </c>
      <c r="C40" s="70">
        <v>-0.1081927575820517</v>
      </c>
    </row>
    <row r="41" spans="1:3" x14ac:dyDescent="0.35">
      <c r="A41" s="68" t="s">
        <v>190</v>
      </c>
      <c r="B41" s="70">
        <v>-1.3075380878624507</v>
      </c>
      <c r="C41" s="70">
        <v>-1.9089324628549802</v>
      </c>
    </row>
    <row r="42" spans="1:3" x14ac:dyDescent="0.35">
      <c r="A42" s="68" t="s">
        <v>191</v>
      </c>
      <c r="B42" s="70">
        <v>-1.0100194158490505</v>
      </c>
      <c r="C42" s="70">
        <v>-1.0289587528168569</v>
      </c>
    </row>
    <row r="43" spans="1:3" x14ac:dyDescent="0.35">
      <c r="A43" s="68" t="s">
        <v>192</v>
      </c>
      <c r="B43" s="70">
        <v>-0.26458559362529943</v>
      </c>
      <c r="C43" s="70">
        <v>0.4781634848302494</v>
      </c>
    </row>
    <row r="44" spans="1:3" x14ac:dyDescent="0.35">
      <c r="A44" s="68" t="s">
        <v>193</v>
      </c>
      <c r="B44" s="70">
        <v>-0.32712587228856499</v>
      </c>
      <c r="C44" s="70">
        <v>0.36269753702400376</v>
      </c>
    </row>
    <row r="45" spans="1:3" x14ac:dyDescent="0.35">
      <c r="A45" s="68" t="s">
        <v>65</v>
      </c>
      <c r="B45" s="70">
        <v>3.5595284960678466</v>
      </c>
      <c r="C45" s="70">
        <v>2.3312697182683566</v>
      </c>
    </row>
    <row r="46" spans="1:3" x14ac:dyDescent="0.35">
      <c r="A46" s="68" t="s">
        <v>14</v>
      </c>
      <c r="B46" s="70">
        <v>2.1799389652240366</v>
      </c>
      <c r="C46" s="70">
        <v>2.1576983004686343</v>
      </c>
    </row>
    <row r="47" spans="1:3" x14ac:dyDescent="0.35">
      <c r="A47" s="68" t="s">
        <v>15</v>
      </c>
      <c r="B47" s="70">
        <v>1.8124990884578189</v>
      </c>
      <c r="C47" s="70">
        <v>1.6286144723415605</v>
      </c>
    </row>
    <row r="48" spans="1:3" x14ac:dyDescent="0.35">
      <c r="A48" s="68" t="s">
        <v>16</v>
      </c>
      <c r="B48" s="70">
        <v>0.54396106127498589</v>
      </c>
      <c r="C48" s="70">
        <v>0.43620487575833633</v>
      </c>
    </row>
    <row r="49" spans="1:3" x14ac:dyDescent="0.35">
      <c r="A49" s="68" t="s">
        <v>52</v>
      </c>
      <c r="B49" s="70">
        <v>1.0500068964902483</v>
      </c>
      <c r="C49" s="70">
        <v>1.2834692312424409</v>
      </c>
    </row>
    <row r="50" spans="1:3" x14ac:dyDescent="0.35">
      <c r="A50" s="68" t="s">
        <v>17</v>
      </c>
      <c r="B50" s="70">
        <v>0.7242975784747111</v>
      </c>
      <c r="C50" s="70">
        <v>0.42598690860473298</v>
      </c>
    </row>
    <row r="51" spans="1:3" x14ac:dyDescent="0.35">
      <c r="A51" s="68" t="s">
        <v>18</v>
      </c>
      <c r="B51" s="70">
        <v>0.49071325778811986</v>
      </c>
      <c r="C51" s="70">
        <v>0.40054335635760713</v>
      </c>
    </row>
    <row r="52" spans="1:3" x14ac:dyDescent="0.35">
      <c r="A52" s="68" t="s">
        <v>19</v>
      </c>
      <c r="B52" s="70">
        <v>1.2490621938474169</v>
      </c>
      <c r="C52" s="70">
        <v>1.1750845421284879</v>
      </c>
    </row>
    <row r="53" spans="1:3" x14ac:dyDescent="0.35">
      <c r="A53" s="68" t="s">
        <v>59</v>
      </c>
      <c r="B53" s="70">
        <v>0.73052437854342345</v>
      </c>
      <c r="C53" s="70">
        <v>0.7515496718582092</v>
      </c>
    </row>
    <row r="54" spans="1:3" x14ac:dyDescent="0.35">
      <c r="A54" s="68" t="s">
        <v>20</v>
      </c>
      <c r="B54" s="70">
        <v>0.66165790369512612</v>
      </c>
      <c r="C54" s="70">
        <v>0.30750024514399049</v>
      </c>
    </row>
    <row r="55" spans="1:3" x14ac:dyDescent="0.35">
      <c r="A55" s="68" t="s">
        <v>21</v>
      </c>
      <c r="B55" s="70">
        <v>0.98617290474112784</v>
      </c>
      <c r="C55" s="70">
        <v>0.76235046113656524</v>
      </c>
    </row>
    <row r="56" spans="1:3" x14ac:dyDescent="0.35">
      <c r="A56" s="68" t="s">
        <v>22</v>
      </c>
      <c r="B56" s="70">
        <v>0.42720887717875322</v>
      </c>
      <c r="C56" s="70">
        <v>0.19331206216998292</v>
      </c>
    </row>
    <row r="57" spans="1:3" x14ac:dyDescent="0.35">
      <c r="A57" s="68" t="s">
        <v>53</v>
      </c>
      <c r="B57" s="70">
        <v>0.34871055239280496</v>
      </c>
      <c r="C57" s="70">
        <v>0.90845909694534444</v>
      </c>
    </row>
    <row r="58" spans="1:3" x14ac:dyDescent="0.35">
      <c r="A58" s="68" t="s">
        <v>23</v>
      </c>
      <c r="B58" s="70">
        <v>0.35394708325724855</v>
      </c>
      <c r="C58" s="70">
        <v>-8.6029842301900694E-2</v>
      </c>
    </row>
    <row r="59" spans="1:3" x14ac:dyDescent="0.35">
      <c r="A59" s="68" t="s">
        <v>24</v>
      </c>
      <c r="B59" s="70">
        <v>-0.103951540101849</v>
      </c>
      <c r="C59" s="70">
        <v>-0.10000380896774899</v>
      </c>
    </row>
    <row r="60" spans="1:3" x14ac:dyDescent="0.35">
      <c r="A60" s="68" t="s">
        <v>25</v>
      </c>
      <c r="B60" s="70">
        <v>2.4151361350714183E-2</v>
      </c>
      <c r="C60" s="70">
        <v>-4.0629378922717223E-2</v>
      </c>
    </row>
    <row r="61" spans="1:3" x14ac:dyDescent="0.35">
      <c r="A61" s="68" t="s">
        <v>60</v>
      </c>
      <c r="B61" s="70">
        <v>0.14002851476306055</v>
      </c>
      <c r="C61" s="70">
        <v>0.5134382419200717</v>
      </c>
    </row>
    <row r="62" spans="1:3" x14ac:dyDescent="0.35">
      <c r="A62" s="68" t="s">
        <v>26</v>
      </c>
      <c r="B62" s="70">
        <v>0.39317431968066435</v>
      </c>
      <c r="C62" s="70">
        <v>0.54671807325943345</v>
      </c>
    </row>
    <row r="63" spans="1:3" x14ac:dyDescent="0.35">
      <c r="A63" s="68" t="s">
        <v>27</v>
      </c>
      <c r="B63" s="70">
        <v>0.31081926900489898</v>
      </c>
      <c r="C63" s="70">
        <v>0.3439928114828173</v>
      </c>
    </row>
    <row r="64" spans="1:3" x14ac:dyDescent="0.35">
      <c r="A64" s="68" t="s">
        <v>28</v>
      </c>
      <c r="B64" s="70">
        <v>0.29286363454386516</v>
      </c>
      <c r="C64" s="70">
        <v>0.78024891673800967</v>
      </c>
    </row>
    <row r="65" spans="1:3" x14ac:dyDescent="0.35">
      <c r="A65" s="68" t="s">
        <v>54</v>
      </c>
      <c r="B65" s="70">
        <v>1.0659613158017436</v>
      </c>
      <c r="C65" s="70">
        <v>1.7320328757109706</v>
      </c>
    </row>
    <row r="66" spans="1:3" x14ac:dyDescent="0.35">
      <c r="A66" s="68" t="s">
        <v>29</v>
      </c>
      <c r="B66" s="70">
        <v>0.34068794799870011</v>
      </c>
      <c r="C66" s="70">
        <v>-0.12598819274338488</v>
      </c>
    </row>
    <row r="67" spans="1:3" x14ac:dyDescent="0.35">
      <c r="A67" s="68" t="s">
        <v>30</v>
      </c>
      <c r="B67" s="70">
        <v>0.48938586660843292</v>
      </c>
      <c r="C67" s="70">
        <v>1.0969215488635107</v>
      </c>
    </row>
    <row r="68" spans="1:3" x14ac:dyDescent="0.35">
      <c r="A68" s="68" t="s">
        <v>31</v>
      </c>
      <c r="B68" s="70">
        <v>0.4095922813632728</v>
      </c>
      <c r="C68" s="70">
        <v>-0.40258828630634713</v>
      </c>
    </row>
    <row r="69" spans="1:3" x14ac:dyDescent="0.35">
      <c r="A69" s="68" t="s">
        <v>61</v>
      </c>
      <c r="B69" s="70">
        <v>-0.43842083586842662</v>
      </c>
      <c r="C69" s="70">
        <v>0.14321606742497239</v>
      </c>
    </row>
    <row r="70" spans="1:3" x14ac:dyDescent="0.35">
      <c r="A70" s="68" t="s">
        <v>32</v>
      </c>
      <c r="B70" s="70">
        <v>0.15132688269657893</v>
      </c>
      <c r="C70" s="70">
        <v>-7.2560683404636978E-2</v>
      </c>
    </row>
    <row r="71" spans="1:3" x14ac:dyDescent="0.35">
      <c r="A71" s="68" t="s">
        <v>33</v>
      </c>
      <c r="B71" s="70">
        <v>0.59821072115330409</v>
      </c>
      <c r="C71" s="70">
        <v>0.56133659015064963</v>
      </c>
    </row>
    <row r="72" spans="1:3" x14ac:dyDescent="0.35">
      <c r="A72" s="68" t="s">
        <v>34</v>
      </c>
      <c r="B72" s="70">
        <v>0.29049860536791017</v>
      </c>
      <c r="C72" s="70">
        <v>0.97839667849022438</v>
      </c>
    </row>
    <row r="73" spans="1:3" x14ac:dyDescent="0.35">
      <c r="A73" s="68" t="s">
        <v>55</v>
      </c>
      <c r="B73" s="70">
        <v>-0.34181236906600937</v>
      </c>
      <c r="C73" s="70">
        <v>0.12588560305199659</v>
      </c>
    </row>
    <row r="74" spans="1:3" x14ac:dyDescent="0.35">
      <c r="A74" s="68" t="s">
        <v>35</v>
      </c>
      <c r="B74" s="70">
        <v>1.1728019381816808</v>
      </c>
      <c r="C74" s="70">
        <v>1.0735419650351574</v>
      </c>
    </row>
    <row r="75" spans="1:3" x14ac:dyDescent="0.35">
      <c r="A75" s="68" t="s">
        <v>36</v>
      </c>
      <c r="B75" s="70">
        <v>0.82942334500911286</v>
      </c>
      <c r="C75" s="70">
        <v>0.7456829952415428</v>
      </c>
    </row>
    <row r="76" spans="1:3" x14ac:dyDescent="0.35">
      <c r="A76" s="68" t="s">
        <v>37</v>
      </c>
      <c r="B76" s="70">
        <v>0.7896400030544718</v>
      </c>
      <c r="C76" s="70">
        <v>0.88076558162728591</v>
      </c>
    </row>
    <row r="77" spans="1:3" x14ac:dyDescent="0.35">
      <c r="A77" s="68" t="s">
        <v>62</v>
      </c>
      <c r="B77" s="70">
        <v>1.0401403567748606</v>
      </c>
      <c r="C77" s="70">
        <v>5.3236776712985975E-2</v>
      </c>
    </row>
    <row r="78" spans="1:3" x14ac:dyDescent="0.35">
      <c r="A78" s="68" t="s">
        <v>38</v>
      </c>
      <c r="B78" s="70">
        <v>0.74337588061407911</v>
      </c>
      <c r="C78" s="70">
        <v>3.0503271224040818</v>
      </c>
    </row>
    <row r="79" spans="1:3" x14ac:dyDescent="0.35">
      <c r="A79" s="68" t="s">
        <v>39</v>
      </c>
      <c r="B79" s="70">
        <v>5.9229511312411061E-2</v>
      </c>
      <c r="C79" s="70">
        <v>-1.1538333982422708</v>
      </c>
    </row>
    <row r="80" spans="1:3" x14ac:dyDescent="0.35">
      <c r="A80" s="68" t="s">
        <v>40</v>
      </c>
      <c r="B80" s="70">
        <v>0.81536030981113528</v>
      </c>
      <c r="C80" s="70">
        <v>-0.43742916074845795</v>
      </c>
    </row>
    <row r="81" spans="1:3" x14ac:dyDescent="0.35">
      <c r="A81" s="68" t="s">
        <v>56</v>
      </c>
      <c r="B81" s="70">
        <v>-0.87559890086481829</v>
      </c>
      <c r="C81" s="70">
        <v>-8.4061223400990731E-2</v>
      </c>
    </row>
    <row r="82" spans="1:3" x14ac:dyDescent="0.35">
      <c r="A82" s="68" t="s">
        <v>41</v>
      </c>
      <c r="B82" s="70">
        <v>1.3243457031237766</v>
      </c>
      <c r="C82" s="70">
        <v>1.2406681414420362</v>
      </c>
    </row>
    <row r="83" spans="1:3" x14ac:dyDescent="0.35">
      <c r="A83" s="68" t="s">
        <v>42</v>
      </c>
      <c r="B83" s="70">
        <v>0.33520427412122511</v>
      </c>
      <c r="C83" s="70">
        <v>0.40722991427026406</v>
      </c>
    </row>
    <row r="84" spans="1:3" x14ac:dyDescent="0.35">
      <c r="A84" s="68" t="s">
        <v>43</v>
      </c>
      <c r="B84" s="70">
        <v>0.69563865462734742</v>
      </c>
      <c r="C84" s="70">
        <v>0.52341139074417453</v>
      </c>
    </row>
    <row r="85" spans="1:3" x14ac:dyDescent="0.35">
      <c r="A85" s="68" t="s">
        <v>63</v>
      </c>
      <c r="B85" s="70">
        <v>0.29475530895394453</v>
      </c>
      <c r="C85" s="70">
        <v>0.82220837153964432</v>
      </c>
    </row>
    <row r="86" spans="1:3" x14ac:dyDescent="0.35">
      <c r="A86" s="68" t="s">
        <v>44</v>
      </c>
      <c r="B86" s="70">
        <v>-20.076734475540984</v>
      </c>
      <c r="C86" s="70">
        <v>-19.388995487650778</v>
      </c>
    </row>
    <row r="87" spans="1:3" x14ac:dyDescent="0.35">
      <c r="A87" s="68" t="s">
        <v>45</v>
      </c>
      <c r="B87" s="70">
        <v>17.412372399404305</v>
      </c>
      <c r="C87" s="70">
        <v>18.447323185616636</v>
      </c>
    </row>
    <row r="88" spans="1:3" x14ac:dyDescent="0.35">
      <c r="A88" s="68" t="s">
        <v>46</v>
      </c>
      <c r="B88" s="70">
        <v>3.2305180343175262</v>
      </c>
      <c r="C88" s="70">
        <v>2.9310810488147836</v>
      </c>
    </row>
    <row r="89" spans="1:3" x14ac:dyDescent="0.35">
      <c r="A89" s="68" t="s">
        <v>57</v>
      </c>
      <c r="B89" s="70">
        <v>0.45302847853271316</v>
      </c>
      <c r="C89" s="70">
        <v>0.49851922851724439</v>
      </c>
    </row>
    <row r="90" spans="1:3" x14ac:dyDescent="0.35">
      <c r="A90" s="68" t="s">
        <v>47</v>
      </c>
      <c r="B90" s="70">
        <v>1.9726475310319584</v>
      </c>
      <c r="C90" s="70">
        <v>1.6312293451433628</v>
      </c>
    </row>
    <row r="91" spans="1:3" x14ac:dyDescent="0.35">
      <c r="A91" s="68" t="s">
        <v>48</v>
      </c>
      <c r="B91" s="70">
        <v>-2.4598347003993721</v>
      </c>
      <c r="C91" s="70">
        <v>-2.0265211827140215</v>
      </c>
    </row>
    <row r="92" spans="1:3" x14ac:dyDescent="0.35">
      <c r="A92" s="68" t="s">
        <v>49</v>
      </c>
      <c r="B92" s="70">
        <v>2.865196175411532</v>
      </c>
      <c r="C92" s="70">
        <v>2.3237395001547823</v>
      </c>
    </row>
    <row r="93" spans="1:3" x14ac:dyDescent="0.35">
      <c r="A93" s="68" t="s">
        <v>64</v>
      </c>
      <c r="B93" s="70">
        <v>1.4028537243734531</v>
      </c>
      <c r="C93" s="70">
        <v>0.97646850016012521</v>
      </c>
    </row>
    <row r="94" spans="1:3" x14ac:dyDescent="0.35">
      <c r="A94" s="68" t="s">
        <v>4</v>
      </c>
      <c r="B94" s="70">
        <v>6.5846208632376599E-2</v>
      </c>
      <c r="C94" s="70">
        <v>-0.14116512191275471</v>
      </c>
    </row>
    <row r="95" spans="1:3" x14ac:dyDescent="0.35">
      <c r="A95" s="68" t="s">
        <v>5</v>
      </c>
      <c r="B95" s="70">
        <v>-0.50038513576465926</v>
      </c>
      <c r="C95" s="70">
        <v>-0.702469817074592</v>
      </c>
    </row>
    <row r="96" spans="1:3" x14ac:dyDescent="0.35">
      <c r="A96" s="68" t="s">
        <v>6</v>
      </c>
      <c r="B96" s="70">
        <v>0.2490689361047585</v>
      </c>
      <c r="C96" s="70">
        <v>9.9204183730355625E-2</v>
      </c>
    </row>
    <row r="97" spans="1:3" x14ac:dyDescent="0.35">
      <c r="A97" s="68" t="s">
        <v>7</v>
      </c>
      <c r="B97" s="70">
        <v>0.62210193320043095</v>
      </c>
      <c r="C97" s="70">
        <v>0.29729665678611567</v>
      </c>
    </row>
    <row r="98" spans="1:3" x14ac:dyDescent="0.35">
      <c r="A98" s="68" t="s">
        <v>8</v>
      </c>
      <c r="B98" s="70">
        <v>-0.21641009767381658</v>
      </c>
      <c r="C98" s="70">
        <v>-0.49059802486510956</v>
      </c>
    </row>
    <row r="99" spans="1:3" x14ac:dyDescent="0.35">
      <c r="A99" s="68" t="s">
        <v>50</v>
      </c>
      <c r="B99" s="70">
        <v>-0.23538810845589367</v>
      </c>
      <c r="C99" s="70">
        <v>-0.39145950589814171</v>
      </c>
    </row>
    <row r="100" spans="1:3" x14ac:dyDescent="0.35">
      <c r="A100" s="68" t="s">
        <v>51</v>
      </c>
      <c r="B100" s="70">
        <v>-0.26236134681946155</v>
      </c>
      <c r="C100" s="70">
        <v>-0.36772341742043957</v>
      </c>
    </row>
    <row r="101" spans="1:3" x14ac:dyDescent="0.35">
      <c r="A101" s="68" t="s">
        <v>10</v>
      </c>
      <c r="B101" s="70">
        <v>6.2403645822820875E-4</v>
      </c>
      <c r="C101" s="70">
        <v>5.5924971834521359E-2</v>
      </c>
    </row>
    <row r="102" spans="1:3" x14ac:dyDescent="0.35">
      <c r="A102" s="68" t="s">
        <v>11</v>
      </c>
      <c r="B102" s="70">
        <v>1.1914458919796098</v>
      </c>
      <c r="C102" s="70">
        <v>1.0489483362980254</v>
      </c>
    </row>
    <row r="103" spans="1:3" x14ac:dyDescent="0.35">
      <c r="A103" s="68" t="s">
        <v>12</v>
      </c>
      <c r="B103" s="70">
        <v>0.37581165727982824</v>
      </c>
      <c r="C103" s="70">
        <v>0.43082178120527437</v>
      </c>
    </row>
    <row r="104" spans="1:3" x14ac:dyDescent="0.35">
      <c r="A104" s="68" t="s">
        <v>13</v>
      </c>
      <c r="B104" s="70">
        <v>1.0762205337910669</v>
      </c>
      <c r="C104" s="70">
        <v>0.90883846775762545</v>
      </c>
    </row>
    <row r="105" spans="1:3" x14ac:dyDescent="0.35">
      <c r="A105" s="68" t="s">
        <v>104</v>
      </c>
      <c r="B105" s="70">
        <v>0.51993856770895586</v>
      </c>
      <c r="C105" s="70">
        <v>0.46531665633175673</v>
      </c>
    </row>
    <row r="106" spans="1:3" x14ac:dyDescent="0.35">
      <c r="A106" s="68" t="s">
        <v>142</v>
      </c>
      <c r="B106" s="70">
        <v>0.84306527374596685</v>
      </c>
      <c r="C106" s="70">
        <v>0.92529388662478818</v>
      </c>
    </row>
    <row r="107" spans="1:3" x14ac:dyDescent="0.35">
      <c r="A107" s="25"/>
      <c r="B107" s="6"/>
      <c r="C107" s="6"/>
    </row>
    <row r="108" spans="1:3" x14ac:dyDescent="0.35">
      <c r="A108" s="25"/>
      <c r="B108" s="6"/>
      <c r="C108" s="6"/>
    </row>
    <row r="109" spans="1:3" x14ac:dyDescent="0.35">
      <c r="A109" s="25"/>
      <c r="B109" s="6"/>
      <c r="C109" s="6"/>
    </row>
    <row r="110" spans="1:3" x14ac:dyDescent="0.35">
      <c r="A110" s="25"/>
      <c r="B110" s="6"/>
      <c r="C110" s="6"/>
    </row>
    <row r="111" spans="1:3" x14ac:dyDescent="0.35">
      <c r="A111" s="25"/>
      <c r="B111" s="6"/>
      <c r="C111" s="6"/>
    </row>
    <row r="112" spans="1:3" x14ac:dyDescent="0.35">
      <c r="A112" s="25"/>
      <c r="B112" s="6"/>
      <c r="C112" s="6"/>
    </row>
    <row r="113" spans="1:3" x14ac:dyDescent="0.35">
      <c r="A113" s="25"/>
      <c r="B113" s="6"/>
      <c r="C113" s="6"/>
    </row>
    <row r="114" spans="1:3" x14ac:dyDescent="0.35">
      <c r="A114" s="25"/>
      <c r="B114" s="6"/>
      <c r="C114" s="6"/>
    </row>
    <row r="115" spans="1:3" x14ac:dyDescent="0.35">
      <c r="A115" s="25"/>
      <c r="B115" s="6"/>
      <c r="C115" s="6"/>
    </row>
    <row r="116" spans="1:3" x14ac:dyDescent="0.35">
      <c r="A116" s="25"/>
      <c r="B116" s="6"/>
      <c r="C116" s="6"/>
    </row>
    <row r="117" spans="1:3" x14ac:dyDescent="0.35">
      <c r="A117" s="25"/>
      <c r="B117" s="6"/>
      <c r="C117" s="6"/>
    </row>
    <row r="118" spans="1:3" x14ac:dyDescent="0.35">
      <c r="A118" s="25"/>
      <c r="B118" s="6"/>
      <c r="C118" s="6"/>
    </row>
    <row r="119" spans="1:3" x14ac:dyDescent="0.35">
      <c r="A119" s="25"/>
      <c r="B119" s="6"/>
      <c r="C119" s="6"/>
    </row>
    <row r="120" spans="1:3" x14ac:dyDescent="0.35">
      <c r="A120" s="25"/>
      <c r="B120" s="6"/>
      <c r="C120" s="6"/>
    </row>
    <row r="121" spans="1:3" x14ac:dyDescent="0.35">
      <c r="A121" s="25"/>
      <c r="B121" s="6"/>
      <c r="C121" s="6"/>
    </row>
    <row r="122" spans="1:3" x14ac:dyDescent="0.35">
      <c r="A122" s="25"/>
      <c r="B122" s="6"/>
      <c r="C122" s="6"/>
    </row>
    <row r="123" spans="1:3" x14ac:dyDescent="0.35">
      <c r="A123" s="25"/>
      <c r="B123" s="6"/>
      <c r="C123" s="6"/>
    </row>
    <row r="124" spans="1:3" x14ac:dyDescent="0.35">
      <c r="A124" s="25"/>
      <c r="B124" s="6"/>
      <c r="C124" s="6"/>
    </row>
    <row r="125" spans="1:3" x14ac:dyDescent="0.35">
      <c r="A125" s="25"/>
      <c r="B125" s="6"/>
      <c r="C125" s="6"/>
    </row>
    <row r="126" spans="1:3" x14ac:dyDescent="0.35">
      <c r="A126" s="25"/>
      <c r="B126" s="6"/>
      <c r="C126" s="6"/>
    </row>
    <row r="127" spans="1:3" x14ac:dyDescent="0.35">
      <c r="A127" s="25"/>
      <c r="B127" s="6"/>
      <c r="C127" s="6"/>
    </row>
    <row r="128" spans="1:3" x14ac:dyDescent="0.35">
      <c r="A128" s="25"/>
      <c r="B128" s="6"/>
      <c r="C128" s="6"/>
    </row>
    <row r="129" spans="1:3" x14ac:dyDescent="0.35">
      <c r="A129" s="25"/>
      <c r="B129" s="6"/>
      <c r="C129" s="6"/>
    </row>
    <row r="130" spans="1:3" x14ac:dyDescent="0.35">
      <c r="A130" s="25"/>
      <c r="B130" s="6"/>
      <c r="C130" s="6"/>
    </row>
    <row r="131" spans="1:3" x14ac:dyDescent="0.35">
      <c r="A131" s="25"/>
      <c r="B131" s="6"/>
      <c r="C131" s="6"/>
    </row>
    <row r="132" spans="1:3" x14ac:dyDescent="0.35">
      <c r="A132" s="25"/>
      <c r="B132" s="6"/>
      <c r="C132" s="6"/>
    </row>
    <row r="133" spans="1:3" x14ac:dyDescent="0.35">
      <c r="A133" s="25"/>
      <c r="B133" s="6"/>
      <c r="C133" s="6"/>
    </row>
    <row r="134" spans="1:3" x14ac:dyDescent="0.35">
      <c r="A134" s="25"/>
      <c r="B134" s="6"/>
      <c r="C134" s="6"/>
    </row>
    <row r="135" spans="1:3" x14ac:dyDescent="0.35">
      <c r="A135" s="25"/>
      <c r="B135" s="6"/>
      <c r="C135" s="6"/>
    </row>
    <row r="136" spans="1:3" x14ac:dyDescent="0.35">
      <c r="A136" s="25"/>
      <c r="B136" s="6"/>
      <c r="C136" s="6"/>
    </row>
    <row r="137" spans="1:3" x14ac:dyDescent="0.35">
      <c r="A137" s="25"/>
      <c r="B137" s="6"/>
      <c r="C137" s="6"/>
    </row>
    <row r="138" spans="1:3" x14ac:dyDescent="0.35">
      <c r="A138" s="25"/>
      <c r="B138" s="6"/>
      <c r="C138" s="6"/>
    </row>
    <row r="139" spans="1:3" x14ac:dyDescent="0.35">
      <c r="A139" s="25"/>
      <c r="B139" s="6"/>
      <c r="C139" s="6"/>
    </row>
    <row r="140" spans="1:3" x14ac:dyDescent="0.35">
      <c r="A140" s="25"/>
      <c r="B140" s="6"/>
      <c r="C140" s="6"/>
    </row>
    <row r="141" spans="1:3" x14ac:dyDescent="0.35">
      <c r="A141" s="25"/>
      <c r="B141" s="6"/>
      <c r="C141" s="6"/>
    </row>
    <row r="142" spans="1:3" x14ac:dyDescent="0.35">
      <c r="A142" s="25"/>
      <c r="B142" s="6"/>
      <c r="C142" s="6"/>
    </row>
    <row r="143" spans="1:3" x14ac:dyDescent="0.35">
      <c r="A143" s="25"/>
      <c r="B143" s="6"/>
      <c r="C143" s="6"/>
    </row>
    <row r="144" spans="1:3" x14ac:dyDescent="0.35">
      <c r="A144" s="25"/>
      <c r="B144" s="6"/>
      <c r="C144" s="6"/>
    </row>
    <row r="145" spans="1:3" x14ac:dyDescent="0.35">
      <c r="A145" s="25"/>
      <c r="B145" s="6"/>
      <c r="C145" s="6"/>
    </row>
    <row r="146" spans="1:3" x14ac:dyDescent="0.35">
      <c r="A146" s="25"/>
      <c r="B146" s="6"/>
      <c r="C146" s="6"/>
    </row>
    <row r="147" spans="1:3" x14ac:dyDescent="0.35">
      <c r="A147" s="25"/>
      <c r="B147" s="6"/>
      <c r="C147" s="6"/>
    </row>
    <row r="148" spans="1:3" x14ac:dyDescent="0.35">
      <c r="A148" s="25"/>
      <c r="B148" s="6"/>
      <c r="C148" s="6"/>
    </row>
    <row r="149" spans="1:3" x14ac:dyDescent="0.35">
      <c r="A149" s="25"/>
      <c r="B149" s="6"/>
      <c r="C149" s="6"/>
    </row>
    <row r="150" spans="1:3" x14ac:dyDescent="0.35">
      <c r="A150" s="25"/>
      <c r="B150" s="6"/>
      <c r="C150" s="6"/>
    </row>
    <row r="151" spans="1:3" x14ac:dyDescent="0.35">
      <c r="A151" s="25"/>
      <c r="B151" s="6"/>
      <c r="C151" s="6"/>
    </row>
    <row r="152" spans="1:3" x14ac:dyDescent="0.35">
      <c r="A152" s="25"/>
      <c r="B152" s="6"/>
      <c r="C152" s="6"/>
    </row>
    <row r="153" spans="1:3" x14ac:dyDescent="0.35">
      <c r="A153" s="25"/>
      <c r="B153" s="6"/>
      <c r="C153" s="6"/>
    </row>
    <row r="154" spans="1:3" x14ac:dyDescent="0.35">
      <c r="A154" s="25"/>
      <c r="B154" s="6"/>
      <c r="C154" s="6"/>
    </row>
    <row r="155" spans="1:3" x14ac:dyDescent="0.35">
      <c r="A155" s="25"/>
      <c r="B155" s="6"/>
      <c r="C155" s="6"/>
    </row>
    <row r="156" spans="1:3" x14ac:dyDescent="0.35">
      <c r="A156" s="25"/>
      <c r="B156" s="6"/>
      <c r="C156" s="6"/>
    </row>
    <row r="157" spans="1:3" x14ac:dyDescent="0.35">
      <c r="A157" s="25"/>
      <c r="B157" s="6"/>
      <c r="C157" s="6"/>
    </row>
    <row r="158" spans="1:3" x14ac:dyDescent="0.35">
      <c r="A158" s="25"/>
      <c r="B158" s="6"/>
      <c r="C158" s="6"/>
    </row>
    <row r="159" spans="1:3" x14ac:dyDescent="0.35">
      <c r="A159" s="25"/>
      <c r="B159" s="6"/>
      <c r="C159" s="6"/>
    </row>
    <row r="160" spans="1:3" x14ac:dyDescent="0.35">
      <c r="A160" s="25"/>
      <c r="B160" s="6"/>
      <c r="C160" s="6"/>
    </row>
    <row r="161" spans="1:3" x14ac:dyDescent="0.35">
      <c r="A161" s="25"/>
      <c r="B161" s="6"/>
      <c r="C161" s="6"/>
    </row>
    <row r="162" spans="1:3" x14ac:dyDescent="0.35">
      <c r="A162" s="25"/>
      <c r="B162" s="6"/>
      <c r="C162" s="6"/>
    </row>
    <row r="163" spans="1:3" x14ac:dyDescent="0.35">
      <c r="A163" s="25"/>
      <c r="B163" s="6"/>
      <c r="C163" s="6"/>
    </row>
    <row r="164" spans="1:3" x14ac:dyDescent="0.35">
      <c r="A164" s="25"/>
      <c r="B164" s="6"/>
      <c r="C164" s="6"/>
    </row>
    <row r="165" spans="1:3" x14ac:dyDescent="0.35">
      <c r="A165" s="25"/>
      <c r="B165" s="6"/>
      <c r="C165" s="6"/>
    </row>
    <row r="166" spans="1:3" x14ac:dyDescent="0.35">
      <c r="A166" s="25"/>
      <c r="B166" s="6"/>
      <c r="C166" s="6"/>
    </row>
    <row r="167" spans="1:3" x14ac:dyDescent="0.35">
      <c r="A167" s="25"/>
      <c r="B167" s="6"/>
      <c r="C167" s="6"/>
    </row>
    <row r="168" spans="1:3" x14ac:dyDescent="0.35">
      <c r="A168" s="25"/>
      <c r="B168" s="6"/>
      <c r="C168" s="6"/>
    </row>
    <row r="169" spans="1:3" x14ac:dyDescent="0.35">
      <c r="A169" s="25"/>
      <c r="B169" s="6"/>
      <c r="C169" s="6"/>
    </row>
    <row r="170" spans="1:3" x14ac:dyDescent="0.35">
      <c r="A170" s="25"/>
      <c r="B170" s="6"/>
      <c r="C170" s="6"/>
    </row>
    <row r="171" spans="1:3" x14ac:dyDescent="0.35">
      <c r="A171" s="25"/>
      <c r="B171" s="6"/>
      <c r="C171" s="6"/>
    </row>
    <row r="172" spans="1:3" x14ac:dyDescent="0.35">
      <c r="A172" s="25"/>
      <c r="B172" s="6"/>
      <c r="C172" s="6"/>
    </row>
    <row r="173" spans="1:3" x14ac:dyDescent="0.35">
      <c r="A173" s="25"/>
      <c r="B173" s="6"/>
      <c r="C173" s="6"/>
    </row>
    <row r="174" spans="1:3" x14ac:dyDescent="0.35">
      <c r="A174" s="25"/>
      <c r="B174" s="6"/>
      <c r="C174" s="6"/>
    </row>
    <row r="175" spans="1:3" x14ac:dyDescent="0.35">
      <c r="A175" s="25"/>
      <c r="B175" s="6"/>
      <c r="C175" s="6"/>
    </row>
    <row r="176" spans="1:3" x14ac:dyDescent="0.35">
      <c r="A176" s="25"/>
      <c r="B176" s="6"/>
      <c r="C176" s="6"/>
    </row>
    <row r="177" spans="1:3" x14ac:dyDescent="0.35">
      <c r="A177" s="25"/>
      <c r="B177" s="6"/>
      <c r="C177" s="6"/>
    </row>
    <row r="178" spans="1:3" x14ac:dyDescent="0.35">
      <c r="A178" s="25"/>
      <c r="B178" s="6"/>
      <c r="C178" s="6"/>
    </row>
    <row r="179" spans="1:3" x14ac:dyDescent="0.35">
      <c r="A179" s="25"/>
      <c r="B179" s="6"/>
      <c r="C179" s="6"/>
    </row>
    <row r="180" spans="1:3" x14ac:dyDescent="0.35">
      <c r="A180" s="25"/>
      <c r="B180" s="6"/>
      <c r="C180" s="6"/>
    </row>
    <row r="181" spans="1:3" x14ac:dyDescent="0.35">
      <c r="A181" s="25"/>
      <c r="B181" s="6"/>
      <c r="C181" s="6"/>
    </row>
    <row r="182" spans="1:3" x14ac:dyDescent="0.35">
      <c r="A182" s="25"/>
      <c r="B182" s="6"/>
      <c r="C182" s="6"/>
    </row>
    <row r="183" spans="1:3" x14ac:dyDescent="0.35">
      <c r="A183" s="25"/>
      <c r="B183" s="6"/>
      <c r="C183" s="6"/>
    </row>
    <row r="184" spans="1:3" x14ac:dyDescent="0.35">
      <c r="A184" s="25"/>
      <c r="B184" s="6"/>
      <c r="C184" s="6"/>
    </row>
    <row r="185" spans="1:3" x14ac:dyDescent="0.35">
      <c r="A185" s="25"/>
      <c r="B185" s="6"/>
      <c r="C185" s="6"/>
    </row>
    <row r="186" spans="1:3" x14ac:dyDescent="0.35">
      <c r="A186" s="25"/>
      <c r="B186" s="6"/>
      <c r="C186" s="6"/>
    </row>
    <row r="187" spans="1:3" x14ac:dyDescent="0.35">
      <c r="A187" s="25"/>
      <c r="B187" s="6"/>
      <c r="C187" s="6"/>
    </row>
    <row r="188" spans="1:3" x14ac:dyDescent="0.35">
      <c r="A188" s="25"/>
      <c r="B188" s="6"/>
      <c r="C188" s="6"/>
    </row>
    <row r="189" spans="1:3" x14ac:dyDescent="0.35">
      <c r="A189" s="25"/>
      <c r="B189" s="6"/>
      <c r="C189" s="6"/>
    </row>
    <row r="190" spans="1:3" x14ac:dyDescent="0.35">
      <c r="A190" s="25"/>
      <c r="B190" s="6"/>
      <c r="C190" s="6"/>
    </row>
    <row r="191" spans="1:3" x14ac:dyDescent="0.35">
      <c r="A191" s="25"/>
      <c r="B191" s="6"/>
      <c r="C191" s="6"/>
    </row>
    <row r="192" spans="1:3" x14ac:dyDescent="0.35">
      <c r="A192" s="25"/>
      <c r="B192" s="6"/>
      <c r="C192" s="6"/>
    </row>
    <row r="193" spans="1:3" x14ac:dyDescent="0.35">
      <c r="A193" s="25"/>
      <c r="B193" s="6"/>
      <c r="C193" s="6"/>
    </row>
    <row r="194" spans="1:3" x14ac:dyDescent="0.35">
      <c r="A194" s="25"/>
      <c r="B194" s="6"/>
      <c r="C194" s="6"/>
    </row>
    <row r="195" spans="1:3" x14ac:dyDescent="0.35">
      <c r="A195" s="25"/>
      <c r="B195" s="6"/>
      <c r="C195" s="6"/>
    </row>
    <row r="196" spans="1:3" x14ac:dyDescent="0.35">
      <c r="A196" s="25"/>
      <c r="B196" s="6"/>
      <c r="C196" s="6"/>
    </row>
    <row r="197" spans="1:3" x14ac:dyDescent="0.35">
      <c r="A197" s="25"/>
      <c r="B197" s="6"/>
      <c r="C197" s="6"/>
    </row>
  </sheetData>
  <hyperlinks>
    <hyperlink ref="E21" location="Contents!A1" display="Contents!A1" xr:uid="{0DBDE916-A553-4CE1-A493-6E4FE9CCC805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C5886-C867-49D7-A30D-E7A89B2B711F}">
  <dimension ref="A1:H197"/>
  <sheetViews>
    <sheetView showGridLines="0" zoomScaleNormal="100" workbookViewId="0">
      <selection activeCell="H20" sqref="H20"/>
    </sheetView>
  </sheetViews>
  <sheetFormatPr defaultRowHeight="14.5" x14ac:dyDescent="0.35"/>
  <cols>
    <col min="1" max="1" width="8.453125" customWidth="1"/>
    <col min="2" max="6" width="13.26953125" customWidth="1"/>
    <col min="7" max="9" width="8.453125" customWidth="1"/>
  </cols>
  <sheetData>
    <row r="1" spans="1:6" x14ac:dyDescent="0.35">
      <c r="A1" s="18" t="str">
        <f xml:space="preserve"> CONCATENATE("Box 8.1 ",Contents!C18)</f>
        <v>Box 8.1 Share of South Africa’s exports to the US</v>
      </c>
    </row>
    <row r="3" spans="1:6" x14ac:dyDescent="0.35">
      <c r="A3" t="s">
        <v>9</v>
      </c>
    </row>
    <row r="4" spans="1:6" ht="42.65" customHeight="1" x14ac:dyDescent="0.35">
      <c r="A4" s="23"/>
      <c r="B4" s="23" t="s">
        <v>68</v>
      </c>
      <c r="C4" s="23" t="s">
        <v>67</v>
      </c>
      <c r="D4" s="23" t="s">
        <v>122</v>
      </c>
      <c r="E4" s="23" t="s">
        <v>123</v>
      </c>
      <c r="F4" s="23" t="s">
        <v>124</v>
      </c>
    </row>
    <row r="5" spans="1:6" x14ac:dyDescent="0.35">
      <c r="A5" s="17">
        <v>2020</v>
      </c>
      <c r="B5" s="32">
        <v>1.095866321521342</v>
      </c>
      <c r="C5" s="32">
        <v>3.3892055991621235</v>
      </c>
      <c r="D5" s="32">
        <v>63.182086046549543</v>
      </c>
      <c r="E5" s="32">
        <v>24.45307313334942</v>
      </c>
      <c r="F5" s="32">
        <v>7.8797688994175763</v>
      </c>
    </row>
    <row r="6" spans="1:6" x14ac:dyDescent="0.35">
      <c r="A6" s="17">
        <v>2021</v>
      </c>
      <c r="B6" s="32">
        <v>1.118546393726362</v>
      </c>
      <c r="C6" s="32">
        <v>2.428842878743533</v>
      </c>
      <c r="D6" s="32">
        <v>67.485142654971298</v>
      </c>
      <c r="E6" s="32">
        <v>22.844541754456873</v>
      </c>
      <c r="F6" s="32">
        <v>6.1229263181019355</v>
      </c>
    </row>
    <row r="7" spans="1:6" x14ac:dyDescent="0.35">
      <c r="A7" s="17">
        <v>2022</v>
      </c>
      <c r="B7" s="32">
        <v>1.5771957692734162</v>
      </c>
      <c r="C7" s="32">
        <v>3.1624716252165439</v>
      </c>
      <c r="D7" s="32">
        <v>62.647898993062533</v>
      </c>
      <c r="E7" s="32">
        <v>23.954006955074401</v>
      </c>
      <c r="F7" s="32">
        <v>8.6584266573730968</v>
      </c>
    </row>
    <row r="8" spans="1:6" x14ac:dyDescent="0.35">
      <c r="A8" s="17">
        <v>2023</v>
      </c>
      <c r="B8" s="32">
        <v>1.9134463732415981</v>
      </c>
      <c r="C8" s="32">
        <v>3.7759865085751776</v>
      </c>
      <c r="D8" s="32">
        <v>51.741159399787762</v>
      </c>
      <c r="E8" s="32">
        <v>27.636641211919937</v>
      </c>
      <c r="F8" s="32">
        <v>14.932766506475511</v>
      </c>
    </row>
    <row r="9" spans="1:6" x14ac:dyDescent="0.35">
      <c r="A9" s="17">
        <v>2024</v>
      </c>
      <c r="B9" s="32">
        <v>1.6594130011669819</v>
      </c>
      <c r="C9" s="32">
        <v>4.5375267997494877</v>
      </c>
      <c r="D9" s="32">
        <v>51.438366378461119</v>
      </c>
      <c r="E9" s="32">
        <v>22.837611140255458</v>
      </c>
      <c r="F9" s="32">
        <v>19.527082680366959</v>
      </c>
    </row>
    <row r="10" spans="1:6" x14ac:dyDescent="0.35">
      <c r="A10" s="11"/>
      <c r="B10" s="32"/>
      <c r="C10" s="32"/>
    </row>
    <row r="11" spans="1:6" x14ac:dyDescent="0.35">
      <c r="A11" s="11"/>
      <c r="B11" s="32"/>
      <c r="C11" s="32"/>
    </row>
    <row r="12" spans="1:6" x14ac:dyDescent="0.35">
      <c r="A12" s="11"/>
      <c r="B12" s="32"/>
      <c r="C12" s="32"/>
    </row>
    <row r="13" spans="1:6" x14ac:dyDescent="0.35">
      <c r="A13" s="11"/>
      <c r="B13" s="32"/>
      <c r="C13" s="32"/>
    </row>
    <row r="14" spans="1:6" x14ac:dyDescent="0.35">
      <c r="A14" s="11"/>
      <c r="B14" s="32"/>
      <c r="C14" s="32"/>
    </row>
    <row r="15" spans="1:6" x14ac:dyDescent="0.35">
      <c r="A15" s="11"/>
      <c r="B15" s="32"/>
      <c r="C15" s="32"/>
    </row>
    <row r="16" spans="1:6" x14ac:dyDescent="0.35">
      <c r="A16" s="11"/>
      <c r="B16" s="32"/>
      <c r="C16" s="32"/>
    </row>
    <row r="17" spans="1:8" x14ac:dyDescent="0.35">
      <c r="A17" s="11"/>
      <c r="B17" s="32"/>
      <c r="C17" s="32"/>
    </row>
    <row r="18" spans="1:8" x14ac:dyDescent="0.35">
      <c r="A18" s="11"/>
      <c r="B18" s="32"/>
      <c r="C18" s="32"/>
    </row>
    <row r="19" spans="1:8" x14ac:dyDescent="0.35">
      <c r="A19" s="11"/>
      <c r="B19" s="32"/>
      <c r="C19" s="32"/>
    </row>
    <row r="20" spans="1:8" x14ac:dyDescent="0.35">
      <c r="A20" s="11"/>
      <c r="B20" s="32"/>
      <c r="C20" s="32"/>
      <c r="H20" s="2" t="s">
        <v>3</v>
      </c>
    </row>
    <row r="21" spans="1:8" x14ac:dyDescent="0.35">
      <c r="A21" s="11"/>
      <c r="B21" s="32"/>
      <c r="C21" s="32"/>
    </row>
    <row r="22" spans="1:8" x14ac:dyDescent="0.35">
      <c r="A22" s="11"/>
      <c r="B22" s="32"/>
      <c r="C22" s="32"/>
    </row>
    <row r="23" spans="1:8" x14ac:dyDescent="0.35">
      <c r="A23" s="11"/>
      <c r="B23" s="32"/>
      <c r="C23" s="32"/>
    </row>
    <row r="24" spans="1:8" x14ac:dyDescent="0.35">
      <c r="A24" s="11"/>
      <c r="B24" s="32"/>
      <c r="C24" s="32"/>
    </row>
    <row r="25" spans="1:8" x14ac:dyDescent="0.35">
      <c r="A25" s="11"/>
      <c r="B25" s="32"/>
      <c r="C25" s="32"/>
    </row>
    <row r="26" spans="1:8" x14ac:dyDescent="0.35">
      <c r="A26" s="11"/>
      <c r="B26" s="32"/>
      <c r="C26" s="32"/>
    </row>
    <row r="27" spans="1:8" x14ac:dyDescent="0.35">
      <c r="A27" s="11"/>
      <c r="B27" s="32"/>
      <c r="C27" s="32"/>
    </row>
    <row r="28" spans="1:8" x14ac:dyDescent="0.35">
      <c r="A28" s="11"/>
      <c r="B28" s="32"/>
      <c r="C28" s="32"/>
    </row>
    <row r="29" spans="1:8" x14ac:dyDescent="0.35">
      <c r="A29" s="11"/>
      <c r="B29" s="32"/>
      <c r="C29" s="32"/>
    </row>
    <row r="30" spans="1:8" x14ac:dyDescent="0.35">
      <c r="A30" s="11"/>
      <c r="B30" s="32"/>
      <c r="C30" s="32"/>
    </row>
    <row r="31" spans="1:8" x14ac:dyDescent="0.35">
      <c r="A31" s="11"/>
      <c r="B31" s="32"/>
      <c r="C31" s="32"/>
    </row>
    <row r="32" spans="1:8" x14ac:dyDescent="0.35">
      <c r="A32" s="11"/>
      <c r="B32" s="32"/>
      <c r="C32" s="32"/>
    </row>
    <row r="33" spans="1:3" x14ac:dyDescent="0.35">
      <c r="A33" s="11"/>
      <c r="B33" s="32"/>
      <c r="C33" s="32"/>
    </row>
    <row r="34" spans="1:3" x14ac:dyDescent="0.35">
      <c r="A34" s="11"/>
      <c r="B34" s="32"/>
      <c r="C34" s="32"/>
    </row>
    <row r="35" spans="1:3" x14ac:dyDescent="0.35">
      <c r="A35" s="11"/>
      <c r="B35" s="32"/>
      <c r="C35" s="32"/>
    </row>
    <row r="36" spans="1:3" x14ac:dyDescent="0.35">
      <c r="A36" s="11"/>
      <c r="B36" s="32"/>
      <c r="C36" s="32"/>
    </row>
    <row r="37" spans="1:3" x14ac:dyDescent="0.35">
      <c r="A37" s="11"/>
      <c r="B37" s="32"/>
      <c r="C37" s="32"/>
    </row>
    <row r="38" spans="1:3" x14ac:dyDescent="0.35">
      <c r="A38" s="11"/>
      <c r="B38" s="32"/>
      <c r="C38" s="32"/>
    </row>
    <row r="39" spans="1:3" x14ac:dyDescent="0.35">
      <c r="A39" s="11"/>
      <c r="B39" s="32"/>
      <c r="C39" s="32"/>
    </row>
    <row r="40" spans="1:3" x14ac:dyDescent="0.35">
      <c r="A40" s="11"/>
      <c r="B40" s="32"/>
      <c r="C40" s="32"/>
    </row>
    <row r="41" spans="1:3" x14ac:dyDescent="0.35">
      <c r="A41" s="11"/>
      <c r="B41" s="32"/>
      <c r="C41" s="32"/>
    </row>
    <row r="42" spans="1:3" x14ac:dyDescent="0.35">
      <c r="A42" s="11"/>
      <c r="B42" s="32"/>
      <c r="C42" s="32"/>
    </row>
    <row r="43" spans="1:3" x14ac:dyDescent="0.35">
      <c r="A43" s="11"/>
      <c r="B43" s="32"/>
      <c r="C43" s="32"/>
    </row>
    <row r="44" spans="1:3" x14ac:dyDescent="0.35">
      <c r="A44" s="11"/>
      <c r="B44" s="32"/>
      <c r="C44" s="32"/>
    </row>
    <row r="45" spans="1:3" x14ac:dyDescent="0.35">
      <c r="A45" s="11"/>
      <c r="B45" s="32"/>
      <c r="C45" s="32"/>
    </row>
    <row r="46" spans="1:3" x14ac:dyDescent="0.35">
      <c r="A46" s="11"/>
      <c r="B46" s="32"/>
      <c r="C46" s="32"/>
    </row>
    <row r="47" spans="1:3" x14ac:dyDescent="0.35">
      <c r="A47" s="11"/>
      <c r="B47" s="32"/>
      <c r="C47" s="32"/>
    </row>
    <row r="48" spans="1:3" x14ac:dyDescent="0.35">
      <c r="A48" s="11"/>
      <c r="B48" s="32"/>
      <c r="C48" s="32"/>
    </row>
    <row r="49" spans="1:3" x14ac:dyDescent="0.35">
      <c r="A49" s="11"/>
      <c r="B49" s="32"/>
      <c r="C49" s="32"/>
    </row>
    <row r="50" spans="1:3" x14ac:dyDescent="0.35">
      <c r="A50" s="11"/>
      <c r="B50" s="32"/>
      <c r="C50" s="32"/>
    </row>
    <row r="51" spans="1:3" x14ac:dyDescent="0.35">
      <c r="A51" s="11"/>
      <c r="B51" s="32"/>
      <c r="C51" s="32"/>
    </row>
    <row r="52" spans="1:3" x14ac:dyDescent="0.35">
      <c r="A52" s="11"/>
      <c r="B52" s="32"/>
      <c r="C52" s="32"/>
    </row>
    <row r="53" spans="1:3" x14ac:dyDescent="0.35">
      <c r="B53" s="26"/>
      <c r="C53" s="26"/>
    </row>
    <row r="54" spans="1:3" x14ac:dyDescent="0.35">
      <c r="B54" s="26"/>
      <c r="C54" s="26"/>
    </row>
    <row r="55" spans="1:3" x14ac:dyDescent="0.35">
      <c r="B55" s="26"/>
      <c r="C55" s="26"/>
    </row>
    <row r="56" spans="1:3" x14ac:dyDescent="0.35">
      <c r="B56" s="26"/>
      <c r="C56" s="26"/>
    </row>
    <row r="57" spans="1:3" x14ac:dyDescent="0.35">
      <c r="A57" s="25"/>
      <c r="B57" s="6"/>
      <c r="C57" s="6"/>
    </row>
    <row r="58" spans="1:3" x14ac:dyDescent="0.35">
      <c r="A58" s="25"/>
      <c r="B58" s="6"/>
      <c r="C58" s="6"/>
    </row>
    <row r="59" spans="1:3" x14ac:dyDescent="0.35">
      <c r="A59" s="25"/>
      <c r="B59" s="6"/>
      <c r="C59" s="6"/>
    </row>
    <row r="60" spans="1:3" x14ac:dyDescent="0.35">
      <c r="A60" s="25"/>
      <c r="B60" s="6"/>
      <c r="C60" s="6"/>
    </row>
    <row r="61" spans="1:3" x14ac:dyDescent="0.35">
      <c r="A61" s="25"/>
      <c r="B61" s="6"/>
      <c r="C61" s="6"/>
    </row>
    <row r="62" spans="1:3" x14ac:dyDescent="0.35">
      <c r="A62" s="25"/>
      <c r="B62" s="6"/>
      <c r="C62" s="6"/>
    </row>
    <row r="63" spans="1:3" x14ac:dyDescent="0.35">
      <c r="A63" s="25"/>
      <c r="B63" s="6"/>
      <c r="C63" s="6"/>
    </row>
    <row r="64" spans="1:3" x14ac:dyDescent="0.35">
      <c r="A64" s="25"/>
      <c r="B64" s="6"/>
      <c r="C64" s="6"/>
    </row>
    <row r="65" spans="1:3" x14ac:dyDescent="0.35">
      <c r="A65" s="25"/>
      <c r="B65" s="6"/>
      <c r="C65" s="6"/>
    </row>
    <row r="66" spans="1:3" x14ac:dyDescent="0.35">
      <c r="A66" s="25"/>
      <c r="B66" s="6"/>
      <c r="C66" s="6"/>
    </row>
    <row r="67" spans="1:3" x14ac:dyDescent="0.35">
      <c r="A67" s="25"/>
      <c r="B67" s="6"/>
      <c r="C67" s="6"/>
    </row>
    <row r="68" spans="1:3" x14ac:dyDescent="0.35">
      <c r="A68" s="25"/>
      <c r="B68" s="6"/>
      <c r="C68" s="6"/>
    </row>
    <row r="69" spans="1:3" x14ac:dyDescent="0.35">
      <c r="A69" s="25"/>
      <c r="B69" s="6"/>
      <c r="C69" s="6"/>
    </row>
    <row r="70" spans="1:3" x14ac:dyDescent="0.35">
      <c r="A70" s="25"/>
      <c r="B70" s="6"/>
      <c r="C70" s="6"/>
    </row>
    <row r="71" spans="1:3" x14ac:dyDescent="0.35">
      <c r="A71" s="25"/>
      <c r="B71" s="6"/>
      <c r="C71" s="6"/>
    </row>
    <row r="72" spans="1:3" x14ac:dyDescent="0.35">
      <c r="A72" s="25"/>
      <c r="B72" s="6"/>
      <c r="C72" s="6"/>
    </row>
    <row r="73" spans="1:3" x14ac:dyDescent="0.35">
      <c r="A73" s="25"/>
      <c r="B73" s="6"/>
      <c r="C73" s="6"/>
    </row>
    <row r="74" spans="1:3" x14ac:dyDescent="0.35">
      <c r="A74" s="25"/>
      <c r="B74" s="6"/>
      <c r="C74" s="6"/>
    </row>
    <row r="75" spans="1:3" x14ac:dyDescent="0.35">
      <c r="A75" s="25"/>
      <c r="B75" s="6"/>
      <c r="C75" s="6"/>
    </row>
    <row r="76" spans="1:3" x14ac:dyDescent="0.35">
      <c r="A76" s="25"/>
      <c r="B76" s="6"/>
      <c r="C76" s="6"/>
    </row>
    <row r="77" spans="1:3" x14ac:dyDescent="0.35">
      <c r="A77" s="25"/>
      <c r="B77" s="6"/>
      <c r="C77" s="6"/>
    </row>
    <row r="78" spans="1:3" x14ac:dyDescent="0.35">
      <c r="A78" s="25"/>
      <c r="B78" s="6"/>
      <c r="C78" s="6"/>
    </row>
    <row r="79" spans="1:3" x14ac:dyDescent="0.35">
      <c r="A79" s="25"/>
      <c r="B79" s="6"/>
      <c r="C79" s="6"/>
    </row>
    <row r="80" spans="1:3" x14ac:dyDescent="0.35">
      <c r="A80" s="25"/>
      <c r="B80" s="6"/>
      <c r="C80" s="6"/>
    </row>
    <row r="81" spans="1:3" x14ac:dyDescent="0.35">
      <c r="A81" s="25"/>
      <c r="B81" s="6"/>
      <c r="C81" s="6"/>
    </row>
    <row r="82" spans="1:3" x14ac:dyDescent="0.35">
      <c r="A82" s="25"/>
      <c r="B82" s="6"/>
      <c r="C82" s="6"/>
    </row>
    <row r="83" spans="1:3" x14ac:dyDescent="0.35">
      <c r="A83" s="25"/>
      <c r="B83" s="6"/>
      <c r="C83" s="6"/>
    </row>
    <row r="84" spans="1:3" x14ac:dyDescent="0.35">
      <c r="A84" s="25"/>
      <c r="B84" s="6"/>
      <c r="C84" s="6"/>
    </row>
    <row r="85" spans="1:3" x14ac:dyDescent="0.35">
      <c r="A85" s="25"/>
      <c r="B85" s="6"/>
      <c r="C85" s="6"/>
    </row>
    <row r="86" spans="1:3" x14ac:dyDescent="0.35">
      <c r="A86" s="25"/>
      <c r="B86" s="6"/>
      <c r="C86" s="6"/>
    </row>
    <row r="87" spans="1:3" x14ac:dyDescent="0.35">
      <c r="A87" s="25"/>
      <c r="B87" s="6"/>
      <c r="C87" s="6"/>
    </row>
    <row r="88" spans="1:3" x14ac:dyDescent="0.35">
      <c r="A88" s="25"/>
      <c r="B88" s="6"/>
      <c r="C88" s="6"/>
    </row>
    <row r="89" spans="1:3" x14ac:dyDescent="0.35">
      <c r="A89" s="25"/>
      <c r="B89" s="6"/>
      <c r="C89" s="6"/>
    </row>
    <row r="90" spans="1:3" x14ac:dyDescent="0.35">
      <c r="A90" s="25"/>
      <c r="B90" s="6"/>
      <c r="C90" s="6"/>
    </row>
    <row r="91" spans="1:3" x14ac:dyDescent="0.35">
      <c r="A91" s="25"/>
      <c r="B91" s="6"/>
      <c r="C91" s="6"/>
    </row>
    <row r="92" spans="1:3" x14ac:dyDescent="0.35">
      <c r="A92" s="25"/>
      <c r="B92" s="6"/>
      <c r="C92" s="6"/>
    </row>
    <row r="93" spans="1:3" x14ac:dyDescent="0.35">
      <c r="A93" s="25"/>
      <c r="B93" s="6"/>
      <c r="C93" s="6"/>
    </row>
    <row r="94" spans="1:3" x14ac:dyDescent="0.35">
      <c r="A94" s="25"/>
      <c r="B94" s="6"/>
      <c r="C94" s="6"/>
    </row>
    <row r="95" spans="1:3" x14ac:dyDescent="0.35">
      <c r="A95" s="25"/>
      <c r="B95" s="6"/>
      <c r="C95" s="6"/>
    </row>
    <row r="96" spans="1:3" x14ac:dyDescent="0.35">
      <c r="A96" s="25"/>
      <c r="B96" s="6"/>
      <c r="C96" s="6"/>
    </row>
    <row r="97" spans="1:3" x14ac:dyDescent="0.35">
      <c r="A97" s="25"/>
      <c r="B97" s="6"/>
      <c r="C97" s="6"/>
    </row>
    <row r="98" spans="1:3" x14ac:dyDescent="0.35">
      <c r="A98" s="25"/>
      <c r="B98" s="6"/>
      <c r="C98" s="6"/>
    </row>
    <row r="99" spans="1:3" x14ac:dyDescent="0.35">
      <c r="A99" s="25"/>
      <c r="B99" s="6"/>
      <c r="C99" s="6"/>
    </row>
    <row r="100" spans="1:3" x14ac:dyDescent="0.35">
      <c r="A100" s="25"/>
      <c r="B100" s="6"/>
      <c r="C100" s="6"/>
    </row>
    <row r="101" spans="1:3" x14ac:dyDescent="0.35">
      <c r="A101" s="25"/>
      <c r="B101" s="6"/>
      <c r="C101" s="6"/>
    </row>
    <row r="102" spans="1:3" x14ac:dyDescent="0.35">
      <c r="A102" s="25"/>
      <c r="B102" s="6"/>
      <c r="C102" s="6"/>
    </row>
    <row r="103" spans="1:3" x14ac:dyDescent="0.35">
      <c r="A103" s="25"/>
      <c r="B103" s="6"/>
      <c r="C103" s="6"/>
    </row>
    <row r="104" spans="1:3" x14ac:dyDescent="0.35">
      <c r="A104" s="25"/>
      <c r="B104" s="6"/>
      <c r="C104" s="6"/>
    </row>
    <row r="105" spans="1:3" x14ac:dyDescent="0.35">
      <c r="A105" s="25"/>
      <c r="B105" s="6"/>
      <c r="C105" s="6"/>
    </row>
    <row r="106" spans="1:3" x14ac:dyDescent="0.35">
      <c r="A106" s="25"/>
      <c r="B106" s="6"/>
      <c r="C106" s="6"/>
    </row>
    <row r="107" spans="1:3" x14ac:dyDescent="0.35">
      <c r="A107" s="25"/>
      <c r="B107" s="6"/>
      <c r="C107" s="6"/>
    </row>
    <row r="108" spans="1:3" x14ac:dyDescent="0.35">
      <c r="A108" s="25"/>
      <c r="B108" s="6"/>
      <c r="C108" s="6"/>
    </row>
    <row r="109" spans="1:3" x14ac:dyDescent="0.35">
      <c r="A109" s="25"/>
      <c r="B109" s="6"/>
      <c r="C109" s="6"/>
    </row>
    <row r="110" spans="1:3" x14ac:dyDescent="0.35">
      <c r="A110" s="25"/>
      <c r="B110" s="6"/>
      <c r="C110" s="6"/>
    </row>
    <row r="111" spans="1:3" x14ac:dyDescent="0.35">
      <c r="A111" s="25"/>
      <c r="B111" s="6"/>
      <c r="C111" s="6"/>
    </row>
    <row r="112" spans="1:3" x14ac:dyDescent="0.35">
      <c r="A112" s="25"/>
      <c r="B112" s="6"/>
      <c r="C112" s="6"/>
    </row>
    <row r="113" spans="1:3" x14ac:dyDescent="0.35">
      <c r="A113" s="25"/>
      <c r="B113" s="6"/>
      <c r="C113" s="6"/>
    </row>
    <row r="114" spans="1:3" x14ac:dyDescent="0.35">
      <c r="A114" s="25"/>
      <c r="B114" s="6"/>
      <c r="C114" s="6"/>
    </row>
    <row r="115" spans="1:3" x14ac:dyDescent="0.35">
      <c r="A115" s="25"/>
      <c r="B115" s="6"/>
      <c r="C115" s="6"/>
    </row>
    <row r="116" spans="1:3" x14ac:dyDescent="0.35">
      <c r="A116" s="25"/>
      <c r="B116" s="6"/>
      <c r="C116" s="6"/>
    </row>
    <row r="117" spans="1:3" x14ac:dyDescent="0.35">
      <c r="A117" s="25"/>
      <c r="B117" s="6"/>
      <c r="C117" s="6"/>
    </row>
    <row r="118" spans="1:3" x14ac:dyDescent="0.35">
      <c r="A118" s="25"/>
      <c r="B118" s="6"/>
      <c r="C118" s="6"/>
    </row>
    <row r="119" spans="1:3" x14ac:dyDescent="0.35">
      <c r="A119" s="25"/>
      <c r="B119" s="6"/>
      <c r="C119" s="6"/>
    </row>
    <row r="120" spans="1:3" x14ac:dyDescent="0.35">
      <c r="A120" s="25"/>
      <c r="B120" s="6"/>
      <c r="C120" s="6"/>
    </row>
    <row r="121" spans="1:3" x14ac:dyDescent="0.35">
      <c r="A121" s="25"/>
      <c r="B121" s="6"/>
      <c r="C121" s="6"/>
    </row>
    <row r="122" spans="1:3" x14ac:dyDescent="0.35">
      <c r="A122" s="25"/>
      <c r="B122" s="6"/>
      <c r="C122" s="6"/>
    </row>
    <row r="123" spans="1:3" x14ac:dyDescent="0.35">
      <c r="A123" s="25"/>
      <c r="B123" s="6"/>
      <c r="C123" s="6"/>
    </row>
    <row r="124" spans="1:3" x14ac:dyDescent="0.35">
      <c r="A124" s="25"/>
      <c r="B124" s="6"/>
      <c r="C124" s="6"/>
    </row>
    <row r="125" spans="1:3" x14ac:dyDescent="0.35">
      <c r="A125" s="25"/>
      <c r="B125" s="6"/>
      <c r="C125" s="6"/>
    </row>
    <row r="126" spans="1:3" x14ac:dyDescent="0.35">
      <c r="A126" s="25"/>
      <c r="B126" s="6"/>
      <c r="C126" s="6"/>
    </row>
    <row r="127" spans="1:3" x14ac:dyDescent="0.35">
      <c r="A127" s="25"/>
      <c r="B127" s="6"/>
      <c r="C127" s="6"/>
    </row>
    <row r="128" spans="1:3" x14ac:dyDescent="0.35">
      <c r="A128" s="25"/>
      <c r="B128" s="6"/>
      <c r="C128" s="6"/>
    </row>
    <row r="129" spans="1:3" x14ac:dyDescent="0.35">
      <c r="A129" s="25"/>
      <c r="B129" s="6"/>
      <c r="C129" s="6"/>
    </row>
    <row r="130" spans="1:3" x14ac:dyDescent="0.35">
      <c r="A130" s="25"/>
      <c r="B130" s="6"/>
      <c r="C130" s="6"/>
    </row>
    <row r="131" spans="1:3" x14ac:dyDescent="0.35">
      <c r="A131" s="25"/>
      <c r="B131" s="6"/>
      <c r="C131" s="6"/>
    </row>
    <row r="132" spans="1:3" x14ac:dyDescent="0.35">
      <c r="A132" s="25"/>
      <c r="B132" s="6"/>
      <c r="C132" s="6"/>
    </row>
    <row r="133" spans="1:3" x14ac:dyDescent="0.35">
      <c r="A133" s="25"/>
      <c r="B133" s="6"/>
      <c r="C133" s="6"/>
    </row>
    <row r="134" spans="1:3" x14ac:dyDescent="0.35">
      <c r="A134" s="25"/>
      <c r="B134" s="6"/>
      <c r="C134" s="6"/>
    </row>
    <row r="135" spans="1:3" x14ac:dyDescent="0.35">
      <c r="A135" s="25"/>
      <c r="B135" s="6"/>
      <c r="C135" s="6"/>
    </row>
    <row r="136" spans="1:3" x14ac:dyDescent="0.35">
      <c r="A136" s="25"/>
      <c r="B136" s="6"/>
      <c r="C136" s="6"/>
    </row>
    <row r="137" spans="1:3" x14ac:dyDescent="0.35">
      <c r="A137" s="25"/>
      <c r="B137" s="6"/>
      <c r="C137" s="6"/>
    </row>
    <row r="138" spans="1:3" x14ac:dyDescent="0.35">
      <c r="A138" s="25"/>
      <c r="B138" s="6"/>
      <c r="C138" s="6"/>
    </row>
    <row r="139" spans="1:3" x14ac:dyDescent="0.35">
      <c r="A139" s="25"/>
      <c r="B139" s="6"/>
      <c r="C139" s="6"/>
    </row>
    <row r="140" spans="1:3" x14ac:dyDescent="0.35">
      <c r="A140" s="25"/>
      <c r="B140" s="6"/>
      <c r="C140" s="6"/>
    </row>
    <row r="141" spans="1:3" x14ac:dyDescent="0.35">
      <c r="A141" s="25"/>
      <c r="B141" s="6"/>
      <c r="C141" s="6"/>
    </row>
    <row r="142" spans="1:3" x14ac:dyDescent="0.35">
      <c r="A142" s="25"/>
      <c r="B142" s="6"/>
      <c r="C142" s="6"/>
    </row>
    <row r="143" spans="1:3" x14ac:dyDescent="0.35">
      <c r="A143" s="25"/>
      <c r="B143" s="6"/>
      <c r="C143" s="6"/>
    </row>
    <row r="144" spans="1:3" x14ac:dyDescent="0.35">
      <c r="A144" s="25"/>
      <c r="B144" s="6"/>
      <c r="C144" s="6"/>
    </row>
    <row r="145" spans="1:3" x14ac:dyDescent="0.35">
      <c r="A145" s="25"/>
      <c r="B145" s="6"/>
      <c r="C145" s="6"/>
    </row>
    <row r="146" spans="1:3" x14ac:dyDescent="0.35">
      <c r="A146" s="25"/>
      <c r="B146" s="6"/>
      <c r="C146" s="6"/>
    </row>
    <row r="147" spans="1:3" x14ac:dyDescent="0.35">
      <c r="A147" s="25"/>
      <c r="B147" s="6"/>
      <c r="C147" s="6"/>
    </row>
    <row r="148" spans="1:3" x14ac:dyDescent="0.35">
      <c r="A148" s="25"/>
      <c r="B148" s="6"/>
      <c r="C148" s="6"/>
    </row>
    <row r="149" spans="1:3" x14ac:dyDescent="0.35">
      <c r="A149" s="25"/>
      <c r="B149" s="6"/>
      <c r="C149" s="6"/>
    </row>
    <row r="150" spans="1:3" x14ac:dyDescent="0.35">
      <c r="A150" s="25"/>
      <c r="B150" s="6"/>
      <c r="C150" s="6"/>
    </row>
    <row r="151" spans="1:3" x14ac:dyDescent="0.35">
      <c r="A151" s="25"/>
      <c r="B151" s="6"/>
      <c r="C151" s="6"/>
    </row>
    <row r="152" spans="1:3" x14ac:dyDescent="0.35">
      <c r="A152" s="25"/>
      <c r="B152" s="6"/>
      <c r="C152" s="6"/>
    </row>
    <row r="153" spans="1:3" x14ac:dyDescent="0.35">
      <c r="A153" s="25"/>
      <c r="B153" s="6"/>
      <c r="C153" s="6"/>
    </row>
    <row r="154" spans="1:3" x14ac:dyDescent="0.35">
      <c r="A154" s="25"/>
      <c r="B154" s="6"/>
      <c r="C154" s="6"/>
    </row>
    <row r="155" spans="1:3" x14ac:dyDescent="0.35">
      <c r="A155" s="25"/>
      <c r="B155" s="6"/>
      <c r="C155" s="6"/>
    </row>
    <row r="156" spans="1:3" x14ac:dyDescent="0.35">
      <c r="A156" s="25"/>
      <c r="B156" s="6"/>
      <c r="C156" s="6"/>
    </row>
    <row r="157" spans="1:3" x14ac:dyDescent="0.35">
      <c r="A157" s="25"/>
      <c r="B157" s="6"/>
      <c r="C157" s="6"/>
    </row>
    <row r="158" spans="1:3" x14ac:dyDescent="0.35">
      <c r="A158" s="25"/>
      <c r="B158" s="6"/>
      <c r="C158" s="6"/>
    </row>
    <row r="159" spans="1:3" x14ac:dyDescent="0.35">
      <c r="A159" s="25"/>
      <c r="B159" s="6"/>
      <c r="C159" s="6"/>
    </row>
    <row r="160" spans="1:3" x14ac:dyDescent="0.35">
      <c r="A160" s="25"/>
      <c r="B160" s="6"/>
      <c r="C160" s="6"/>
    </row>
    <row r="161" spans="1:3" x14ac:dyDescent="0.35">
      <c r="A161" s="25"/>
      <c r="B161" s="6"/>
      <c r="C161" s="6"/>
    </row>
    <row r="162" spans="1:3" x14ac:dyDescent="0.35">
      <c r="A162" s="25"/>
      <c r="B162" s="6"/>
      <c r="C162" s="6"/>
    </row>
    <row r="163" spans="1:3" x14ac:dyDescent="0.35">
      <c r="A163" s="25"/>
      <c r="B163" s="6"/>
      <c r="C163" s="6"/>
    </row>
    <row r="164" spans="1:3" x14ac:dyDescent="0.35">
      <c r="A164" s="25"/>
      <c r="B164" s="6"/>
      <c r="C164" s="6"/>
    </row>
    <row r="165" spans="1:3" x14ac:dyDescent="0.35">
      <c r="A165" s="25"/>
      <c r="B165" s="6"/>
      <c r="C165" s="6"/>
    </row>
    <row r="166" spans="1:3" x14ac:dyDescent="0.35">
      <c r="A166" s="25"/>
      <c r="B166" s="6"/>
      <c r="C166" s="6"/>
    </row>
    <row r="167" spans="1:3" x14ac:dyDescent="0.35">
      <c r="A167" s="25"/>
      <c r="B167" s="6"/>
      <c r="C167" s="6"/>
    </row>
    <row r="168" spans="1:3" x14ac:dyDescent="0.35">
      <c r="A168" s="25"/>
      <c r="B168" s="6"/>
      <c r="C168" s="6"/>
    </row>
    <row r="169" spans="1:3" x14ac:dyDescent="0.35">
      <c r="A169" s="25"/>
      <c r="B169" s="6"/>
      <c r="C169" s="6"/>
    </row>
    <row r="170" spans="1:3" x14ac:dyDescent="0.35">
      <c r="A170" s="25"/>
      <c r="B170" s="6"/>
      <c r="C170" s="6"/>
    </row>
    <row r="171" spans="1:3" x14ac:dyDescent="0.35">
      <c r="A171" s="25"/>
      <c r="B171" s="6"/>
      <c r="C171" s="6"/>
    </row>
    <row r="172" spans="1:3" x14ac:dyDescent="0.35">
      <c r="A172" s="25"/>
      <c r="B172" s="6"/>
      <c r="C172" s="6"/>
    </row>
    <row r="173" spans="1:3" x14ac:dyDescent="0.35">
      <c r="A173" s="25"/>
      <c r="B173" s="6"/>
      <c r="C173" s="6"/>
    </row>
    <row r="174" spans="1:3" x14ac:dyDescent="0.35">
      <c r="A174" s="25"/>
      <c r="B174" s="6"/>
      <c r="C174" s="6"/>
    </row>
    <row r="175" spans="1:3" x14ac:dyDescent="0.35">
      <c r="A175" s="25"/>
      <c r="B175" s="6"/>
      <c r="C175" s="6"/>
    </row>
    <row r="176" spans="1:3" x14ac:dyDescent="0.35">
      <c r="A176" s="25"/>
      <c r="B176" s="6"/>
      <c r="C176" s="6"/>
    </row>
    <row r="177" spans="1:3" x14ac:dyDescent="0.35">
      <c r="A177" s="25"/>
      <c r="B177" s="6"/>
      <c r="C177" s="6"/>
    </row>
    <row r="178" spans="1:3" x14ac:dyDescent="0.35">
      <c r="A178" s="25"/>
      <c r="B178" s="6"/>
      <c r="C178" s="6"/>
    </row>
    <row r="179" spans="1:3" x14ac:dyDescent="0.35">
      <c r="A179" s="25"/>
      <c r="B179" s="6"/>
      <c r="C179" s="6"/>
    </row>
    <row r="180" spans="1:3" x14ac:dyDescent="0.35">
      <c r="A180" s="25"/>
      <c r="B180" s="6"/>
      <c r="C180" s="6"/>
    </row>
    <row r="181" spans="1:3" x14ac:dyDescent="0.35">
      <c r="A181" s="25"/>
      <c r="B181" s="6"/>
      <c r="C181" s="6"/>
    </row>
    <row r="182" spans="1:3" x14ac:dyDescent="0.35">
      <c r="A182" s="25"/>
      <c r="B182" s="6"/>
      <c r="C182" s="6"/>
    </row>
    <row r="183" spans="1:3" x14ac:dyDescent="0.35">
      <c r="A183" s="25"/>
      <c r="B183" s="6"/>
      <c r="C183" s="6"/>
    </row>
    <row r="184" spans="1:3" x14ac:dyDescent="0.35">
      <c r="A184" s="25"/>
      <c r="B184" s="6"/>
      <c r="C184" s="6"/>
    </row>
    <row r="185" spans="1:3" x14ac:dyDescent="0.35">
      <c r="A185" s="25"/>
      <c r="B185" s="6"/>
      <c r="C185" s="6"/>
    </row>
    <row r="186" spans="1:3" x14ac:dyDescent="0.35">
      <c r="A186" s="25"/>
      <c r="B186" s="6"/>
      <c r="C186" s="6"/>
    </row>
    <row r="187" spans="1:3" x14ac:dyDescent="0.35">
      <c r="A187" s="25"/>
      <c r="B187" s="6"/>
      <c r="C187" s="6"/>
    </row>
    <row r="188" spans="1:3" x14ac:dyDescent="0.35">
      <c r="A188" s="25"/>
      <c r="B188" s="6"/>
      <c r="C188" s="6"/>
    </row>
    <row r="189" spans="1:3" x14ac:dyDescent="0.35">
      <c r="A189" s="25"/>
      <c r="B189" s="6"/>
      <c r="C189" s="6"/>
    </row>
    <row r="190" spans="1:3" x14ac:dyDescent="0.35">
      <c r="A190" s="25"/>
      <c r="B190" s="6"/>
      <c r="C190" s="6"/>
    </row>
    <row r="191" spans="1:3" x14ac:dyDescent="0.35">
      <c r="A191" s="25"/>
      <c r="B191" s="6"/>
      <c r="C191" s="6"/>
    </row>
    <row r="192" spans="1:3" x14ac:dyDescent="0.35">
      <c r="A192" s="25"/>
      <c r="B192" s="6"/>
      <c r="C192" s="6"/>
    </row>
    <row r="193" spans="1:3" x14ac:dyDescent="0.35">
      <c r="A193" s="25"/>
      <c r="B193" s="6"/>
      <c r="C193" s="6"/>
    </row>
    <row r="194" spans="1:3" x14ac:dyDescent="0.35">
      <c r="A194" s="25"/>
      <c r="B194" s="6"/>
      <c r="C194" s="6"/>
    </row>
    <row r="195" spans="1:3" x14ac:dyDescent="0.35">
      <c r="A195" s="25"/>
      <c r="B195" s="6"/>
      <c r="C195" s="6"/>
    </row>
    <row r="196" spans="1:3" x14ac:dyDescent="0.35">
      <c r="A196" s="25"/>
      <c r="B196" s="6"/>
      <c r="C196" s="6"/>
    </row>
    <row r="197" spans="1:3" x14ac:dyDescent="0.35">
      <c r="A197" s="25"/>
      <c r="B197" s="6"/>
      <c r="C197" s="6"/>
    </row>
  </sheetData>
  <hyperlinks>
    <hyperlink ref="H20" location="Contents!A1" display="Contents!A1" xr:uid="{340FB64D-4944-4852-B99A-386EDA8A530A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2293A-D3F3-4DB1-92E5-4CF575F6EA6E}">
  <dimension ref="A1:F197"/>
  <sheetViews>
    <sheetView showGridLines="0" zoomScale="90" zoomScaleNormal="90" workbookViewId="0">
      <selection activeCell="F22" sqref="F22"/>
    </sheetView>
  </sheetViews>
  <sheetFormatPr defaultRowHeight="14.5" x14ac:dyDescent="0.35"/>
  <cols>
    <col min="1" max="1" width="8.453125" customWidth="1"/>
    <col min="2" max="2" width="12" customWidth="1"/>
    <col min="3" max="3" width="8.453125" customWidth="1"/>
    <col min="4" max="4" width="12.1796875" customWidth="1"/>
    <col min="5" max="9" width="8.453125" customWidth="1"/>
  </cols>
  <sheetData>
    <row r="1" spans="1:4" x14ac:dyDescent="0.35">
      <c r="A1" s="18" t="str">
        <f xml:space="preserve"> CONCATENATE("Box 8.2 ",Contents!C19)</f>
        <v>Box 8.2 Tariff impact</v>
      </c>
    </row>
    <row r="3" spans="1:4" x14ac:dyDescent="0.35">
      <c r="A3" t="s">
        <v>9</v>
      </c>
    </row>
    <row r="4" spans="1:4" ht="42.65" customHeight="1" x14ac:dyDescent="0.35">
      <c r="A4" s="23"/>
      <c r="B4" s="23" t="s">
        <v>127</v>
      </c>
      <c r="C4" s="23" t="s">
        <v>128</v>
      </c>
      <c r="D4" s="23" t="s">
        <v>129</v>
      </c>
    </row>
    <row r="5" spans="1:4" x14ac:dyDescent="0.35">
      <c r="A5" t="s">
        <v>10</v>
      </c>
      <c r="B5" s="32">
        <v>0</v>
      </c>
      <c r="C5" s="32">
        <v>0</v>
      </c>
      <c r="D5" s="26">
        <v>0</v>
      </c>
    </row>
    <row r="6" spans="1:4" x14ac:dyDescent="0.35">
      <c r="A6" t="s">
        <v>11</v>
      </c>
      <c r="B6" s="32">
        <v>0</v>
      </c>
      <c r="C6" s="32">
        <v>0</v>
      </c>
      <c r="D6" s="26">
        <v>0</v>
      </c>
    </row>
    <row r="7" spans="1:4" x14ac:dyDescent="0.35">
      <c r="A7" t="s">
        <v>12</v>
      </c>
      <c r="B7" s="32">
        <v>0</v>
      </c>
      <c r="C7" s="32">
        <v>0</v>
      </c>
      <c r="D7" s="26">
        <v>0</v>
      </c>
    </row>
    <row r="8" spans="1:4" x14ac:dyDescent="0.35">
      <c r="A8" t="s">
        <v>13</v>
      </c>
      <c r="B8" s="32">
        <v>0</v>
      </c>
      <c r="C8" s="32">
        <v>0</v>
      </c>
      <c r="D8" s="26">
        <v>0</v>
      </c>
    </row>
    <row r="9" spans="1:4" x14ac:dyDescent="0.35">
      <c r="A9" t="s">
        <v>104</v>
      </c>
      <c r="B9" s="32">
        <v>0</v>
      </c>
      <c r="C9" s="32">
        <v>0</v>
      </c>
      <c r="D9" s="26">
        <v>0</v>
      </c>
    </row>
    <row r="10" spans="1:4" x14ac:dyDescent="0.35">
      <c r="A10" t="s">
        <v>142</v>
      </c>
      <c r="B10" s="61">
        <v>-0.29284603163179901</v>
      </c>
      <c r="C10" s="61">
        <v>-0.158669556618074</v>
      </c>
      <c r="D10" s="62">
        <v>-0.2380346268051059</v>
      </c>
    </row>
    <row r="11" spans="1:4" x14ac:dyDescent="0.35">
      <c r="A11" t="s">
        <v>143</v>
      </c>
      <c r="B11" s="61">
        <v>-0.58904135371440303</v>
      </c>
      <c r="C11" s="61">
        <v>-0.347178696661187</v>
      </c>
      <c r="D11" s="62">
        <v>-0.23830109305638114</v>
      </c>
    </row>
    <row r="12" spans="1:4" x14ac:dyDescent="0.35">
      <c r="A12" t="s">
        <v>144</v>
      </c>
      <c r="B12" s="61">
        <v>-0.61317784074874604</v>
      </c>
      <c r="C12" s="61">
        <v>-0.39022084947297703</v>
      </c>
      <c r="D12" s="62">
        <v>-0.23847064933512074</v>
      </c>
    </row>
    <row r="13" spans="1:4" x14ac:dyDescent="0.35">
      <c r="A13" t="s">
        <v>145</v>
      </c>
      <c r="B13" s="61">
        <v>-1.1599330301125399</v>
      </c>
      <c r="C13" s="61">
        <v>-0.41148214303734498</v>
      </c>
      <c r="D13" s="62">
        <v>-0.31817147885878638</v>
      </c>
    </row>
    <row r="14" spans="1:4" x14ac:dyDescent="0.35">
      <c r="A14" t="s">
        <v>146</v>
      </c>
      <c r="B14" s="61">
        <v>-1.14820077873406</v>
      </c>
      <c r="C14" s="61">
        <v>-0.37419535427877199</v>
      </c>
      <c r="D14" s="62">
        <v>-0.31828703703703498</v>
      </c>
    </row>
    <row r="15" spans="1:4" x14ac:dyDescent="0.35">
      <c r="A15" t="s">
        <v>147</v>
      </c>
      <c r="B15" s="61">
        <v>-1.1482739352956199</v>
      </c>
      <c r="C15" s="61">
        <v>-0.32851209483856197</v>
      </c>
      <c r="D15" s="62">
        <v>-0.3184932206443003</v>
      </c>
    </row>
    <row r="16" spans="1:4" x14ac:dyDescent="0.35">
      <c r="A16" t="s">
        <v>148</v>
      </c>
      <c r="B16" s="61">
        <v>-1.1455368522884299</v>
      </c>
      <c r="C16" s="61">
        <v>-0.31510098612475002</v>
      </c>
      <c r="D16" s="62">
        <v>-0.31863421829455563</v>
      </c>
    </row>
    <row r="17" spans="1:6" x14ac:dyDescent="0.35">
      <c r="A17" t="s">
        <v>149</v>
      </c>
      <c r="B17" s="61">
        <v>-1.0800791736216599</v>
      </c>
      <c r="C17" s="61">
        <v>-0.31952875303490302</v>
      </c>
      <c r="D17" s="62">
        <v>-0.3587115598498225</v>
      </c>
    </row>
    <row r="18" spans="1:6" x14ac:dyDescent="0.35">
      <c r="A18" t="s">
        <v>150</v>
      </c>
      <c r="B18" s="61">
        <v>-1.1004314204502399</v>
      </c>
      <c r="C18" s="61">
        <v>-0.34519699054808001</v>
      </c>
      <c r="D18" s="62">
        <v>-0.35894469705565202</v>
      </c>
    </row>
    <row r="19" spans="1:6" x14ac:dyDescent="0.35">
      <c r="A19" t="s">
        <v>151</v>
      </c>
      <c r="B19" s="61">
        <v>-1.18266990294033</v>
      </c>
      <c r="C19" s="61">
        <v>-0.388249368428561</v>
      </c>
      <c r="D19" s="62">
        <v>-0.3591964601248554</v>
      </c>
    </row>
    <row r="20" spans="1:6" x14ac:dyDescent="0.35">
      <c r="A20" t="s">
        <v>152</v>
      </c>
      <c r="B20" s="61">
        <v>-1.1249341487501401</v>
      </c>
      <c r="C20" s="61">
        <v>-0.38790265805095298</v>
      </c>
      <c r="D20" s="62">
        <v>-0.35935224783368858</v>
      </c>
    </row>
    <row r="21" spans="1:6" x14ac:dyDescent="0.35">
      <c r="B21" s="32"/>
      <c r="C21" s="32"/>
    </row>
    <row r="22" spans="1:6" x14ac:dyDescent="0.35">
      <c r="A22" s="38" t="s">
        <v>153</v>
      </c>
      <c r="B22" s="32"/>
      <c r="C22" s="32"/>
      <c r="F22" s="2" t="s">
        <v>3</v>
      </c>
    </row>
    <row r="23" spans="1:6" x14ac:dyDescent="0.35">
      <c r="A23" s="11"/>
      <c r="B23" s="32"/>
      <c r="C23" s="32"/>
    </row>
    <row r="24" spans="1:6" x14ac:dyDescent="0.35">
      <c r="A24" s="11"/>
      <c r="B24" s="32"/>
      <c r="C24" s="32"/>
    </row>
    <row r="25" spans="1:6" x14ac:dyDescent="0.35">
      <c r="A25" s="11"/>
      <c r="B25" s="32"/>
      <c r="C25" s="32"/>
    </row>
    <row r="26" spans="1:6" x14ac:dyDescent="0.35">
      <c r="A26" s="11"/>
      <c r="B26" s="32"/>
      <c r="C26" s="32"/>
    </row>
    <row r="27" spans="1:6" x14ac:dyDescent="0.35">
      <c r="A27" s="11"/>
      <c r="B27" s="32"/>
      <c r="C27" s="32"/>
    </row>
    <row r="28" spans="1:6" x14ac:dyDescent="0.35">
      <c r="A28" s="11"/>
      <c r="B28" s="32"/>
      <c r="C28" s="32"/>
    </row>
    <row r="29" spans="1:6" x14ac:dyDescent="0.35">
      <c r="A29" s="11"/>
      <c r="B29" s="32"/>
      <c r="C29" s="32"/>
    </row>
    <row r="30" spans="1:6" x14ac:dyDescent="0.35">
      <c r="A30" s="11"/>
      <c r="B30" s="32"/>
      <c r="C30" s="32"/>
    </row>
    <row r="31" spans="1:6" x14ac:dyDescent="0.35">
      <c r="A31" s="11"/>
      <c r="B31" s="32"/>
      <c r="C31" s="32"/>
    </row>
    <row r="32" spans="1:6" x14ac:dyDescent="0.35">
      <c r="A32" s="11"/>
      <c r="B32" s="32"/>
      <c r="C32" s="32"/>
    </row>
    <row r="33" spans="1:3" x14ac:dyDescent="0.35">
      <c r="A33" s="11"/>
      <c r="B33" s="32"/>
      <c r="C33" s="32"/>
    </row>
    <row r="34" spans="1:3" x14ac:dyDescent="0.35">
      <c r="A34" s="11"/>
      <c r="B34" s="32"/>
      <c r="C34" s="32"/>
    </row>
    <row r="35" spans="1:3" x14ac:dyDescent="0.35">
      <c r="A35" s="11"/>
      <c r="B35" s="32"/>
      <c r="C35" s="32"/>
    </row>
    <row r="36" spans="1:3" x14ac:dyDescent="0.35">
      <c r="A36" s="11"/>
      <c r="B36" s="32"/>
      <c r="C36" s="32"/>
    </row>
    <row r="37" spans="1:3" x14ac:dyDescent="0.35">
      <c r="A37" s="11"/>
      <c r="B37" s="32"/>
      <c r="C37" s="32"/>
    </row>
    <row r="38" spans="1:3" x14ac:dyDescent="0.35">
      <c r="A38" s="11"/>
      <c r="B38" s="32"/>
      <c r="C38" s="32"/>
    </row>
    <row r="39" spans="1:3" x14ac:dyDescent="0.35">
      <c r="A39" s="11"/>
      <c r="B39" s="32"/>
      <c r="C39" s="32"/>
    </row>
    <row r="40" spans="1:3" x14ac:dyDescent="0.35">
      <c r="A40" s="11"/>
      <c r="B40" s="32"/>
      <c r="C40" s="32"/>
    </row>
    <row r="41" spans="1:3" x14ac:dyDescent="0.35">
      <c r="A41" s="11"/>
      <c r="B41" s="32"/>
      <c r="C41" s="32"/>
    </row>
    <row r="42" spans="1:3" x14ac:dyDescent="0.35">
      <c r="A42" s="11"/>
      <c r="B42" s="32"/>
      <c r="C42" s="32"/>
    </row>
    <row r="43" spans="1:3" x14ac:dyDescent="0.35">
      <c r="A43" s="11"/>
      <c r="B43" s="32"/>
      <c r="C43" s="32"/>
    </row>
    <row r="44" spans="1:3" x14ac:dyDescent="0.35">
      <c r="A44" s="11"/>
      <c r="B44" s="32"/>
      <c r="C44" s="32"/>
    </row>
    <row r="45" spans="1:3" x14ac:dyDescent="0.35">
      <c r="A45" s="11"/>
      <c r="B45" s="32"/>
      <c r="C45" s="32"/>
    </row>
    <row r="46" spans="1:3" x14ac:dyDescent="0.35">
      <c r="A46" s="11"/>
      <c r="B46" s="32"/>
      <c r="C46" s="32"/>
    </row>
    <row r="47" spans="1:3" x14ac:dyDescent="0.35">
      <c r="A47" s="11"/>
      <c r="B47" s="32"/>
      <c r="C47" s="32"/>
    </row>
    <row r="48" spans="1:3" x14ac:dyDescent="0.35">
      <c r="A48" s="11"/>
      <c r="B48" s="32"/>
      <c r="C48" s="32"/>
    </row>
    <row r="49" spans="1:3" x14ac:dyDescent="0.35">
      <c r="A49" s="11"/>
      <c r="B49" s="32"/>
      <c r="C49" s="32"/>
    </row>
    <row r="50" spans="1:3" x14ac:dyDescent="0.35">
      <c r="A50" s="11"/>
      <c r="B50" s="32"/>
      <c r="C50" s="32"/>
    </row>
    <row r="51" spans="1:3" x14ac:dyDescent="0.35">
      <c r="A51" s="11"/>
      <c r="B51" s="32"/>
      <c r="C51" s="32"/>
    </row>
    <row r="52" spans="1:3" x14ac:dyDescent="0.35">
      <c r="A52" s="11"/>
      <c r="B52" s="32"/>
      <c r="C52" s="32"/>
    </row>
    <row r="53" spans="1:3" x14ac:dyDescent="0.35">
      <c r="B53" s="26"/>
      <c r="C53" s="26"/>
    </row>
    <row r="54" spans="1:3" x14ac:dyDescent="0.35">
      <c r="B54" s="26"/>
      <c r="C54" s="26"/>
    </row>
    <row r="55" spans="1:3" x14ac:dyDescent="0.35">
      <c r="B55" s="26"/>
      <c r="C55" s="26"/>
    </row>
    <row r="56" spans="1:3" x14ac:dyDescent="0.35">
      <c r="B56" s="26"/>
      <c r="C56" s="26"/>
    </row>
    <row r="57" spans="1:3" x14ac:dyDescent="0.35">
      <c r="A57" s="25"/>
      <c r="B57" s="6"/>
      <c r="C57" s="6"/>
    </row>
    <row r="58" spans="1:3" x14ac:dyDescent="0.35">
      <c r="A58" s="25"/>
      <c r="B58" s="6"/>
      <c r="C58" s="6"/>
    </row>
    <row r="59" spans="1:3" x14ac:dyDescent="0.35">
      <c r="A59" s="25"/>
      <c r="B59" s="6"/>
      <c r="C59" s="6"/>
    </row>
    <row r="60" spans="1:3" x14ac:dyDescent="0.35">
      <c r="A60" s="25"/>
      <c r="B60" s="6"/>
      <c r="C60" s="6"/>
    </row>
    <row r="61" spans="1:3" x14ac:dyDescent="0.35">
      <c r="A61" s="25"/>
      <c r="B61" s="6"/>
      <c r="C61" s="6"/>
    </row>
    <row r="62" spans="1:3" x14ac:dyDescent="0.35">
      <c r="A62" s="25"/>
      <c r="B62" s="6"/>
      <c r="C62" s="6"/>
    </row>
    <row r="63" spans="1:3" x14ac:dyDescent="0.35">
      <c r="A63" s="25"/>
      <c r="B63" s="6"/>
      <c r="C63" s="6"/>
    </row>
    <row r="64" spans="1:3" x14ac:dyDescent="0.35">
      <c r="A64" s="25"/>
      <c r="B64" s="6"/>
      <c r="C64" s="6"/>
    </row>
    <row r="65" spans="1:3" x14ac:dyDescent="0.35">
      <c r="A65" s="25"/>
      <c r="B65" s="6"/>
      <c r="C65" s="6"/>
    </row>
    <row r="66" spans="1:3" x14ac:dyDescent="0.35">
      <c r="A66" s="25"/>
      <c r="B66" s="6"/>
      <c r="C66" s="6"/>
    </row>
    <row r="67" spans="1:3" x14ac:dyDescent="0.35">
      <c r="A67" s="25"/>
      <c r="B67" s="6"/>
      <c r="C67" s="6"/>
    </row>
    <row r="68" spans="1:3" x14ac:dyDescent="0.35">
      <c r="A68" s="25"/>
      <c r="B68" s="6"/>
      <c r="C68" s="6"/>
    </row>
    <row r="69" spans="1:3" x14ac:dyDescent="0.35">
      <c r="A69" s="25"/>
      <c r="B69" s="6"/>
      <c r="C69" s="6"/>
    </row>
    <row r="70" spans="1:3" x14ac:dyDescent="0.35">
      <c r="A70" s="25"/>
      <c r="B70" s="6"/>
      <c r="C70" s="6"/>
    </row>
    <row r="71" spans="1:3" x14ac:dyDescent="0.35">
      <c r="A71" s="25"/>
      <c r="B71" s="6"/>
      <c r="C71" s="6"/>
    </row>
    <row r="72" spans="1:3" x14ac:dyDescent="0.35">
      <c r="A72" s="25"/>
      <c r="B72" s="6"/>
      <c r="C72" s="6"/>
    </row>
    <row r="73" spans="1:3" x14ac:dyDescent="0.35">
      <c r="A73" s="25"/>
      <c r="B73" s="6"/>
      <c r="C73" s="6"/>
    </row>
    <row r="74" spans="1:3" x14ac:dyDescent="0.35">
      <c r="A74" s="25"/>
      <c r="B74" s="6"/>
      <c r="C74" s="6"/>
    </row>
    <row r="75" spans="1:3" x14ac:dyDescent="0.35">
      <c r="A75" s="25"/>
      <c r="B75" s="6"/>
      <c r="C75" s="6"/>
    </row>
    <row r="76" spans="1:3" x14ac:dyDescent="0.35">
      <c r="A76" s="25"/>
      <c r="B76" s="6"/>
      <c r="C76" s="6"/>
    </row>
    <row r="77" spans="1:3" x14ac:dyDescent="0.35">
      <c r="A77" s="25"/>
      <c r="B77" s="6"/>
      <c r="C77" s="6"/>
    </row>
    <row r="78" spans="1:3" x14ac:dyDescent="0.35">
      <c r="A78" s="25"/>
      <c r="B78" s="6"/>
      <c r="C78" s="6"/>
    </row>
    <row r="79" spans="1:3" x14ac:dyDescent="0.35">
      <c r="A79" s="25"/>
      <c r="B79" s="6"/>
      <c r="C79" s="6"/>
    </row>
    <row r="80" spans="1:3" x14ac:dyDescent="0.35">
      <c r="A80" s="25"/>
      <c r="B80" s="6"/>
      <c r="C80" s="6"/>
    </row>
    <row r="81" spans="1:3" x14ac:dyDescent="0.35">
      <c r="A81" s="25"/>
      <c r="B81" s="6"/>
      <c r="C81" s="6"/>
    </row>
    <row r="82" spans="1:3" x14ac:dyDescent="0.35">
      <c r="A82" s="25"/>
      <c r="B82" s="6"/>
      <c r="C82" s="6"/>
    </row>
    <row r="83" spans="1:3" x14ac:dyDescent="0.35">
      <c r="A83" s="25"/>
      <c r="B83" s="6"/>
      <c r="C83" s="6"/>
    </row>
    <row r="84" spans="1:3" x14ac:dyDescent="0.35">
      <c r="A84" s="25"/>
      <c r="B84" s="6"/>
      <c r="C84" s="6"/>
    </row>
    <row r="85" spans="1:3" x14ac:dyDescent="0.35">
      <c r="A85" s="25"/>
      <c r="B85" s="6"/>
      <c r="C85" s="6"/>
    </row>
    <row r="86" spans="1:3" x14ac:dyDescent="0.35">
      <c r="A86" s="25"/>
      <c r="B86" s="6"/>
      <c r="C86" s="6"/>
    </row>
    <row r="87" spans="1:3" x14ac:dyDescent="0.35">
      <c r="A87" s="25"/>
      <c r="B87" s="6"/>
      <c r="C87" s="6"/>
    </row>
    <row r="88" spans="1:3" x14ac:dyDescent="0.35">
      <c r="A88" s="25"/>
      <c r="B88" s="6"/>
      <c r="C88" s="6"/>
    </row>
    <row r="89" spans="1:3" x14ac:dyDescent="0.35">
      <c r="A89" s="25"/>
      <c r="B89" s="6"/>
      <c r="C89" s="6"/>
    </row>
    <row r="90" spans="1:3" x14ac:dyDescent="0.35">
      <c r="A90" s="25"/>
      <c r="B90" s="6"/>
      <c r="C90" s="6"/>
    </row>
    <row r="91" spans="1:3" x14ac:dyDescent="0.35">
      <c r="A91" s="25"/>
      <c r="B91" s="6"/>
      <c r="C91" s="6"/>
    </row>
    <row r="92" spans="1:3" x14ac:dyDescent="0.35">
      <c r="A92" s="25"/>
      <c r="B92" s="6"/>
      <c r="C92" s="6"/>
    </row>
    <row r="93" spans="1:3" x14ac:dyDescent="0.35">
      <c r="A93" s="25"/>
      <c r="B93" s="6"/>
      <c r="C93" s="6"/>
    </row>
    <row r="94" spans="1:3" x14ac:dyDescent="0.35">
      <c r="A94" s="25"/>
      <c r="B94" s="6"/>
      <c r="C94" s="6"/>
    </row>
    <row r="95" spans="1:3" x14ac:dyDescent="0.35">
      <c r="A95" s="25"/>
      <c r="B95" s="6"/>
      <c r="C95" s="6"/>
    </row>
    <row r="96" spans="1:3" x14ac:dyDescent="0.35">
      <c r="A96" s="25"/>
      <c r="B96" s="6"/>
      <c r="C96" s="6"/>
    </row>
    <row r="97" spans="1:3" x14ac:dyDescent="0.35">
      <c r="A97" s="25"/>
      <c r="B97" s="6"/>
      <c r="C97" s="6"/>
    </row>
    <row r="98" spans="1:3" x14ac:dyDescent="0.35">
      <c r="A98" s="25"/>
      <c r="B98" s="6"/>
      <c r="C98" s="6"/>
    </row>
    <row r="99" spans="1:3" x14ac:dyDescent="0.35">
      <c r="A99" s="25"/>
      <c r="B99" s="6"/>
      <c r="C99" s="6"/>
    </row>
    <row r="100" spans="1:3" x14ac:dyDescent="0.35">
      <c r="A100" s="25"/>
      <c r="B100" s="6"/>
      <c r="C100" s="6"/>
    </row>
    <row r="101" spans="1:3" x14ac:dyDescent="0.35">
      <c r="A101" s="25"/>
      <c r="B101" s="6"/>
      <c r="C101" s="6"/>
    </row>
    <row r="102" spans="1:3" x14ac:dyDescent="0.35">
      <c r="A102" s="25"/>
      <c r="B102" s="6"/>
      <c r="C102" s="6"/>
    </row>
    <row r="103" spans="1:3" x14ac:dyDescent="0.35">
      <c r="A103" s="25"/>
      <c r="B103" s="6"/>
      <c r="C103" s="6"/>
    </row>
    <row r="104" spans="1:3" x14ac:dyDescent="0.35">
      <c r="A104" s="25"/>
      <c r="B104" s="6"/>
      <c r="C104" s="6"/>
    </row>
    <row r="105" spans="1:3" x14ac:dyDescent="0.35">
      <c r="A105" s="25"/>
      <c r="B105" s="6"/>
      <c r="C105" s="6"/>
    </row>
    <row r="106" spans="1:3" x14ac:dyDescent="0.35">
      <c r="A106" s="25"/>
      <c r="B106" s="6"/>
      <c r="C106" s="6"/>
    </row>
    <row r="107" spans="1:3" x14ac:dyDescent="0.35">
      <c r="A107" s="25"/>
      <c r="B107" s="6"/>
      <c r="C107" s="6"/>
    </row>
    <row r="108" spans="1:3" x14ac:dyDescent="0.35">
      <c r="A108" s="25"/>
      <c r="B108" s="6"/>
      <c r="C108" s="6"/>
    </row>
    <row r="109" spans="1:3" x14ac:dyDescent="0.35">
      <c r="A109" s="25"/>
      <c r="B109" s="6"/>
      <c r="C109" s="6"/>
    </row>
    <row r="110" spans="1:3" x14ac:dyDescent="0.35">
      <c r="A110" s="25"/>
      <c r="B110" s="6"/>
      <c r="C110" s="6"/>
    </row>
    <row r="111" spans="1:3" x14ac:dyDescent="0.35">
      <c r="A111" s="25"/>
      <c r="B111" s="6"/>
      <c r="C111" s="6"/>
    </row>
    <row r="112" spans="1:3" x14ac:dyDescent="0.35">
      <c r="A112" s="25"/>
      <c r="B112" s="6"/>
      <c r="C112" s="6"/>
    </row>
    <row r="113" spans="1:3" x14ac:dyDescent="0.35">
      <c r="A113" s="25"/>
      <c r="B113" s="6"/>
      <c r="C113" s="6"/>
    </row>
    <row r="114" spans="1:3" x14ac:dyDescent="0.35">
      <c r="A114" s="25"/>
      <c r="B114" s="6"/>
      <c r="C114" s="6"/>
    </row>
    <row r="115" spans="1:3" x14ac:dyDescent="0.35">
      <c r="A115" s="25"/>
      <c r="B115" s="6"/>
      <c r="C115" s="6"/>
    </row>
    <row r="116" spans="1:3" x14ac:dyDescent="0.35">
      <c r="A116" s="25"/>
      <c r="B116" s="6"/>
      <c r="C116" s="6"/>
    </row>
    <row r="117" spans="1:3" x14ac:dyDescent="0.35">
      <c r="A117" s="25"/>
      <c r="B117" s="6"/>
      <c r="C117" s="6"/>
    </row>
    <row r="118" spans="1:3" x14ac:dyDescent="0.35">
      <c r="A118" s="25"/>
      <c r="B118" s="6"/>
      <c r="C118" s="6"/>
    </row>
    <row r="119" spans="1:3" x14ac:dyDescent="0.35">
      <c r="A119" s="25"/>
      <c r="B119" s="6"/>
      <c r="C119" s="6"/>
    </row>
    <row r="120" spans="1:3" x14ac:dyDescent="0.35">
      <c r="A120" s="25"/>
      <c r="B120" s="6"/>
      <c r="C120" s="6"/>
    </row>
    <row r="121" spans="1:3" x14ac:dyDescent="0.35">
      <c r="A121" s="25"/>
      <c r="B121" s="6"/>
      <c r="C121" s="6"/>
    </row>
    <row r="122" spans="1:3" x14ac:dyDescent="0.35">
      <c r="A122" s="25"/>
      <c r="B122" s="6"/>
      <c r="C122" s="6"/>
    </row>
    <row r="123" spans="1:3" x14ac:dyDescent="0.35">
      <c r="A123" s="25"/>
      <c r="B123" s="6"/>
      <c r="C123" s="6"/>
    </row>
    <row r="124" spans="1:3" x14ac:dyDescent="0.35">
      <c r="A124" s="25"/>
      <c r="B124" s="6"/>
      <c r="C124" s="6"/>
    </row>
    <row r="125" spans="1:3" x14ac:dyDescent="0.35">
      <c r="A125" s="25"/>
      <c r="B125" s="6"/>
      <c r="C125" s="6"/>
    </row>
    <row r="126" spans="1:3" x14ac:dyDescent="0.35">
      <c r="A126" s="25"/>
      <c r="B126" s="6"/>
      <c r="C126" s="6"/>
    </row>
    <row r="127" spans="1:3" x14ac:dyDescent="0.35">
      <c r="A127" s="25"/>
      <c r="B127" s="6"/>
      <c r="C127" s="6"/>
    </row>
    <row r="128" spans="1:3" x14ac:dyDescent="0.35">
      <c r="A128" s="25"/>
      <c r="B128" s="6"/>
      <c r="C128" s="6"/>
    </row>
    <row r="129" spans="1:3" x14ac:dyDescent="0.35">
      <c r="A129" s="25"/>
      <c r="B129" s="6"/>
      <c r="C129" s="6"/>
    </row>
    <row r="130" spans="1:3" x14ac:dyDescent="0.35">
      <c r="A130" s="25"/>
      <c r="B130" s="6"/>
      <c r="C130" s="6"/>
    </row>
    <row r="131" spans="1:3" x14ac:dyDescent="0.35">
      <c r="A131" s="25"/>
      <c r="B131" s="6"/>
      <c r="C131" s="6"/>
    </row>
    <row r="132" spans="1:3" x14ac:dyDescent="0.35">
      <c r="A132" s="25"/>
      <c r="B132" s="6"/>
      <c r="C132" s="6"/>
    </row>
    <row r="133" spans="1:3" x14ac:dyDescent="0.35">
      <c r="A133" s="25"/>
      <c r="B133" s="6"/>
      <c r="C133" s="6"/>
    </row>
    <row r="134" spans="1:3" x14ac:dyDescent="0.35">
      <c r="A134" s="25"/>
      <c r="B134" s="6"/>
      <c r="C134" s="6"/>
    </row>
    <row r="135" spans="1:3" x14ac:dyDescent="0.35">
      <c r="A135" s="25"/>
      <c r="B135" s="6"/>
      <c r="C135" s="6"/>
    </row>
    <row r="136" spans="1:3" x14ac:dyDescent="0.35">
      <c r="A136" s="25"/>
      <c r="B136" s="6"/>
      <c r="C136" s="6"/>
    </row>
    <row r="137" spans="1:3" x14ac:dyDescent="0.35">
      <c r="A137" s="25"/>
      <c r="B137" s="6"/>
      <c r="C137" s="6"/>
    </row>
    <row r="138" spans="1:3" x14ac:dyDescent="0.35">
      <c r="A138" s="25"/>
      <c r="B138" s="6"/>
      <c r="C138" s="6"/>
    </row>
    <row r="139" spans="1:3" x14ac:dyDescent="0.35">
      <c r="A139" s="25"/>
      <c r="B139" s="6"/>
      <c r="C139" s="6"/>
    </row>
    <row r="140" spans="1:3" x14ac:dyDescent="0.35">
      <c r="A140" s="25"/>
      <c r="B140" s="6"/>
      <c r="C140" s="6"/>
    </row>
    <row r="141" spans="1:3" x14ac:dyDescent="0.35">
      <c r="A141" s="25"/>
      <c r="B141" s="6"/>
      <c r="C141" s="6"/>
    </row>
    <row r="142" spans="1:3" x14ac:dyDescent="0.35">
      <c r="A142" s="25"/>
      <c r="B142" s="6"/>
      <c r="C142" s="6"/>
    </row>
    <row r="143" spans="1:3" x14ac:dyDescent="0.35">
      <c r="A143" s="25"/>
      <c r="B143" s="6"/>
      <c r="C143" s="6"/>
    </row>
    <row r="144" spans="1:3" x14ac:dyDescent="0.35">
      <c r="A144" s="25"/>
      <c r="B144" s="6"/>
      <c r="C144" s="6"/>
    </row>
    <row r="145" spans="1:3" x14ac:dyDescent="0.35">
      <c r="A145" s="25"/>
      <c r="B145" s="6"/>
      <c r="C145" s="6"/>
    </row>
    <row r="146" spans="1:3" x14ac:dyDescent="0.35">
      <c r="A146" s="25"/>
      <c r="B146" s="6"/>
      <c r="C146" s="6"/>
    </row>
    <row r="147" spans="1:3" x14ac:dyDescent="0.35">
      <c r="A147" s="25"/>
      <c r="B147" s="6"/>
      <c r="C147" s="6"/>
    </row>
    <row r="148" spans="1:3" x14ac:dyDescent="0.35">
      <c r="A148" s="25"/>
      <c r="B148" s="6"/>
      <c r="C148" s="6"/>
    </row>
    <row r="149" spans="1:3" x14ac:dyDescent="0.35">
      <c r="A149" s="25"/>
      <c r="B149" s="6"/>
      <c r="C149" s="6"/>
    </row>
    <row r="150" spans="1:3" x14ac:dyDescent="0.35">
      <c r="A150" s="25"/>
      <c r="B150" s="6"/>
      <c r="C150" s="6"/>
    </row>
    <row r="151" spans="1:3" x14ac:dyDescent="0.35">
      <c r="A151" s="25"/>
      <c r="B151" s="6"/>
      <c r="C151" s="6"/>
    </row>
    <row r="152" spans="1:3" x14ac:dyDescent="0.35">
      <c r="A152" s="25"/>
      <c r="B152" s="6"/>
      <c r="C152" s="6"/>
    </row>
    <row r="153" spans="1:3" x14ac:dyDescent="0.35">
      <c r="A153" s="25"/>
      <c r="B153" s="6"/>
      <c r="C153" s="6"/>
    </row>
    <row r="154" spans="1:3" x14ac:dyDescent="0.35">
      <c r="A154" s="25"/>
      <c r="B154" s="6"/>
      <c r="C154" s="6"/>
    </row>
    <row r="155" spans="1:3" x14ac:dyDescent="0.35">
      <c r="A155" s="25"/>
      <c r="B155" s="6"/>
      <c r="C155" s="6"/>
    </row>
    <row r="156" spans="1:3" x14ac:dyDescent="0.35">
      <c r="A156" s="25"/>
      <c r="B156" s="6"/>
      <c r="C156" s="6"/>
    </row>
    <row r="157" spans="1:3" x14ac:dyDescent="0.35">
      <c r="A157" s="25"/>
      <c r="B157" s="6"/>
      <c r="C157" s="6"/>
    </row>
    <row r="158" spans="1:3" x14ac:dyDescent="0.35">
      <c r="A158" s="25"/>
      <c r="B158" s="6"/>
      <c r="C158" s="6"/>
    </row>
    <row r="159" spans="1:3" x14ac:dyDescent="0.35">
      <c r="A159" s="25"/>
      <c r="B159" s="6"/>
      <c r="C159" s="6"/>
    </row>
    <row r="160" spans="1:3" x14ac:dyDescent="0.35">
      <c r="A160" s="25"/>
      <c r="B160" s="6"/>
      <c r="C160" s="6"/>
    </row>
    <row r="161" spans="1:3" x14ac:dyDescent="0.35">
      <c r="A161" s="25"/>
      <c r="B161" s="6"/>
      <c r="C161" s="6"/>
    </row>
    <row r="162" spans="1:3" x14ac:dyDescent="0.35">
      <c r="A162" s="25"/>
      <c r="B162" s="6"/>
      <c r="C162" s="6"/>
    </row>
    <row r="163" spans="1:3" x14ac:dyDescent="0.35">
      <c r="A163" s="25"/>
      <c r="B163" s="6"/>
      <c r="C163" s="6"/>
    </row>
    <row r="164" spans="1:3" x14ac:dyDescent="0.35">
      <c r="A164" s="25"/>
      <c r="B164" s="6"/>
      <c r="C164" s="6"/>
    </row>
    <row r="165" spans="1:3" x14ac:dyDescent="0.35">
      <c r="A165" s="25"/>
      <c r="B165" s="6"/>
      <c r="C165" s="6"/>
    </row>
    <row r="166" spans="1:3" x14ac:dyDescent="0.35">
      <c r="A166" s="25"/>
      <c r="B166" s="6"/>
      <c r="C166" s="6"/>
    </row>
    <row r="167" spans="1:3" x14ac:dyDescent="0.35">
      <c r="A167" s="25"/>
      <c r="B167" s="6"/>
      <c r="C167" s="6"/>
    </row>
    <row r="168" spans="1:3" x14ac:dyDescent="0.35">
      <c r="A168" s="25"/>
      <c r="B168" s="6"/>
      <c r="C168" s="6"/>
    </row>
    <row r="169" spans="1:3" x14ac:dyDescent="0.35">
      <c r="A169" s="25"/>
      <c r="B169" s="6"/>
      <c r="C169" s="6"/>
    </row>
    <row r="170" spans="1:3" x14ac:dyDescent="0.35">
      <c r="A170" s="25"/>
      <c r="B170" s="6"/>
      <c r="C170" s="6"/>
    </row>
    <row r="171" spans="1:3" x14ac:dyDescent="0.35">
      <c r="A171" s="25"/>
      <c r="B171" s="6"/>
      <c r="C171" s="6"/>
    </row>
    <row r="172" spans="1:3" x14ac:dyDescent="0.35">
      <c r="A172" s="25"/>
      <c r="B172" s="6"/>
      <c r="C172" s="6"/>
    </row>
    <row r="173" spans="1:3" x14ac:dyDescent="0.35">
      <c r="A173" s="25"/>
      <c r="B173" s="6"/>
      <c r="C173" s="6"/>
    </row>
    <row r="174" spans="1:3" x14ac:dyDescent="0.35">
      <c r="A174" s="25"/>
      <c r="B174" s="6"/>
      <c r="C174" s="6"/>
    </row>
    <row r="175" spans="1:3" x14ac:dyDescent="0.35">
      <c r="A175" s="25"/>
      <c r="B175" s="6"/>
      <c r="C175" s="6"/>
    </row>
    <row r="176" spans="1:3" x14ac:dyDescent="0.35">
      <c r="A176" s="25"/>
      <c r="B176" s="6"/>
      <c r="C176" s="6"/>
    </row>
    <row r="177" spans="1:3" x14ac:dyDescent="0.35">
      <c r="A177" s="25"/>
      <c r="B177" s="6"/>
      <c r="C177" s="6"/>
    </row>
    <row r="178" spans="1:3" x14ac:dyDescent="0.35">
      <c r="A178" s="25"/>
      <c r="B178" s="6"/>
      <c r="C178" s="6"/>
    </row>
    <row r="179" spans="1:3" x14ac:dyDescent="0.35">
      <c r="A179" s="25"/>
      <c r="B179" s="6"/>
      <c r="C179" s="6"/>
    </row>
    <row r="180" spans="1:3" x14ac:dyDescent="0.35">
      <c r="A180" s="25"/>
      <c r="B180" s="6"/>
      <c r="C180" s="6"/>
    </row>
    <row r="181" spans="1:3" x14ac:dyDescent="0.35">
      <c r="A181" s="25"/>
      <c r="B181" s="6"/>
      <c r="C181" s="6"/>
    </row>
    <row r="182" spans="1:3" x14ac:dyDescent="0.35">
      <c r="A182" s="25"/>
      <c r="B182" s="6"/>
      <c r="C182" s="6"/>
    </row>
    <row r="183" spans="1:3" x14ac:dyDescent="0.35">
      <c r="A183" s="25"/>
      <c r="B183" s="6"/>
      <c r="C183" s="6"/>
    </row>
    <row r="184" spans="1:3" x14ac:dyDescent="0.35">
      <c r="A184" s="25"/>
      <c r="B184" s="6"/>
      <c r="C184" s="6"/>
    </row>
    <row r="185" spans="1:3" x14ac:dyDescent="0.35">
      <c r="A185" s="25"/>
      <c r="B185" s="6"/>
      <c r="C185" s="6"/>
    </row>
    <row r="186" spans="1:3" x14ac:dyDescent="0.35">
      <c r="A186" s="25"/>
      <c r="B186" s="6"/>
      <c r="C186" s="6"/>
    </row>
    <row r="187" spans="1:3" x14ac:dyDescent="0.35">
      <c r="A187" s="25"/>
      <c r="B187" s="6"/>
      <c r="C187" s="6"/>
    </row>
    <row r="188" spans="1:3" x14ac:dyDescent="0.35">
      <c r="A188" s="25"/>
      <c r="B188" s="6"/>
      <c r="C188" s="6"/>
    </row>
    <row r="189" spans="1:3" x14ac:dyDescent="0.35">
      <c r="A189" s="25"/>
      <c r="B189" s="6"/>
      <c r="C189" s="6"/>
    </row>
    <row r="190" spans="1:3" x14ac:dyDescent="0.35">
      <c r="A190" s="25"/>
      <c r="B190" s="6"/>
      <c r="C190" s="6"/>
    </row>
    <row r="191" spans="1:3" x14ac:dyDescent="0.35">
      <c r="A191" s="25"/>
      <c r="B191" s="6"/>
      <c r="C191" s="6"/>
    </row>
    <row r="192" spans="1:3" x14ac:dyDescent="0.35">
      <c r="A192" s="25"/>
      <c r="B192" s="6"/>
      <c r="C192" s="6"/>
    </row>
    <row r="193" spans="1:3" x14ac:dyDescent="0.35">
      <c r="A193" s="25"/>
      <c r="B193" s="6"/>
      <c r="C193" s="6"/>
    </row>
    <row r="194" spans="1:3" x14ac:dyDescent="0.35">
      <c r="A194" s="25"/>
      <c r="B194" s="6"/>
      <c r="C194" s="6"/>
    </row>
    <row r="195" spans="1:3" x14ac:dyDescent="0.35">
      <c r="A195" s="25"/>
      <c r="B195" s="6"/>
      <c r="C195" s="6"/>
    </row>
    <row r="196" spans="1:3" x14ac:dyDescent="0.35">
      <c r="A196" s="25"/>
      <c r="B196" s="6"/>
      <c r="C196" s="6"/>
    </row>
    <row r="197" spans="1:3" x14ac:dyDescent="0.35">
      <c r="A197" s="25"/>
      <c r="B197" s="6"/>
      <c r="C197" s="6"/>
    </row>
  </sheetData>
  <hyperlinks>
    <hyperlink ref="F22" location="Contents!A1" display="Contents!A1" xr:uid="{2C47EA35-868E-4101-9A0D-01168C6F575F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9E9A6-8EC9-4B63-A274-2803AB1BC5B1}">
  <dimension ref="A1:K197"/>
  <sheetViews>
    <sheetView showGridLines="0" zoomScale="80" zoomScaleNormal="80" workbookViewId="0">
      <selection activeCell="J21" sqref="J21"/>
    </sheetView>
  </sheetViews>
  <sheetFormatPr defaultRowHeight="14.5" x14ac:dyDescent="0.35"/>
  <cols>
    <col min="1" max="1" width="8.453125" style="17" customWidth="1"/>
    <col min="2" max="2" width="12" customWidth="1"/>
    <col min="3" max="6" width="8.453125" customWidth="1"/>
    <col min="7" max="7" width="10.90625" customWidth="1"/>
    <col min="8" max="8" width="11.1796875" customWidth="1"/>
    <col min="9" max="16" width="8.453125" customWidth="1"/>
  </cols>
  <sheetData>
    <row r="1" spans="1:11" x14ac:dyDescent="0.35">
      <c r="A1" s="18" t="str">
        <f xml:space="preserve"> CONCATENATE("Box 9.1 ",Contents!C21)</f>
        <v>Box 9.1 Contributions to meat inflation</v>
      </c>
    </row>
    <row r="3" spans="1:11" x14ac:dyDescent="0.35">
      <c r="A3" s="17" t="s">
        <v>58</v>
      </c>
    </row>
    <row r="4" spans="1:11" ht="58.5" customHeight="1" x14ac:dyDescent="0.35">
      <c r="A4" s="64"/>
      <c r="B4" s="23" t="s">
        <v>130</v>
      </c>
      <c r="C4" s="23" t="s">
        <v>131</v>
      </c>
      <c r="D4" s="23" t="s">
        <v>132</v>
      </c>
      <c r="E4" s="23" t="s">
        <v>133</v>
      </c>
      <c r="F4" s="23" t="s">
        <v>134</v>
      </c>
      <c r="G4" s="23" t="s">
        <v>135</v>
      </c>
      <c r="H4" s="23" t="s">
        <v>136</v>
      </c>
      <c r="I4" s="52"/>
      <c r="J4" s="52"/>
      <c r="K4" s="52"/>
    </row>
    <row r="5" spans="1:11" x14ac:dyDescent="0.35">
      <c r="A5" s="65">
        <v>44927</v>
      </c>
      <c r="B5" s="32">
        <v>3.0212325247477567</v>
      </c>
      <c r="C5" s="32">
        <v>0.31269795856537902</v>
      </c>
      <c r="D5" s="26">
        <v>1.1686520679865471</v>
      </c>
      <c r="E5" s="26">
        <v>4.870913387276862</v>
      </c>
      <c r="F5" s="26">
        <v>1.7275726222409826</v>
      </c>
      <c r="G5" s="26">
        <v>6.4931439182473016E-2</v>
      </c>
      <c r="H5" s="26">
        <v>11.166</v>
      </c>
      <c r="I5" s="26"/>
      <c r="J5" s="26"/>
      <c r="K5" s="26"/>
    </row>
    <row r="6" spans="1:11" x14ac:dyDescent="0.35">
      <c r="A6" s="65">
        <v>44958</v>
      </c>
      <c r="B6" s="32">
        <v>3.1769019655233453</v>
      </c>
      <c r="C6" s="32">
        <v>0.33806230069035009</v>
      </c>
      <c r="D6" s="26">
        <v>1.1447916780136436</v>
      </c>
      <c r="E6" s="26">
        <v>4.9457889513350848</v>
      </c>
      <c r="F6" s="26">
        <v>1.692300741411473</v>
      </c>
      <c r="G6" s="26">
        <v>6.5754363026102589E-2</v>
      </c>
      <c r="H6" s="26">
        <v>11.3636</v>
      </c>
      <c r="I6" s="26"/>
      <c r="J6" s="26"/>
      <c r="K6" s="26"/>
    </row>
    <row r="7" spans="1:11" x14ac:dyDescent="0.35">
      <c r="A7" s="65">
        <v>44986</v>
      </c>
      <c r="B7" s="32">
        <v>2.8959772368295638</v>
      </c>
      <c r="C7" s="32">
        <v>0.33897935996241874</v>
      </c>
      <c r="D7" s="26">
        <v>1.1006339704660884</v>
      </c>
      <c r="E7" s="26">
        <v>4.5708761165425305</v>
      </c>
      <c r="F7" s="26">
        <v>1.6270241302542177</v>
      </c>
      <c r="G7" s="26">
        <v>6.5109185945180489E-2</v>
      </c>
      <c r="H7" s="26">
        <v>10.598599999999999</v>
      </c>
      <c r="I7" s="26"/>
      <c r="J7" s="26"/>
      <c r="K7" s="26"/>
    </row>
    <row r="8" spans="1:11" x14ac:dyDescent="0.35">
      <c r="A8" s="65">
        <v>45017</v>
      </c>
      <c r="B8" s="32">
        <v>2.3429562539998097</v>
      </c>
      <c r="C8" s="32">
        <v>0.40077133106847673</v>
      </c>
      <c r="D8" s="26">
        <v>0.80479627081602922</v>
      </c>
      <c r="E8" s="26">
        <v>4.7209448383736596</v>
      </c>
      <c r="F8" s="26">
        <v>1.1896988351193476</v>
      </c>
      <c r="G8" s="26">
        <v>6.4632470622676713E-2</v>
      </c>
      <c r="H8" s="26">
        <v>9.5237999999999996</v>
      </c>
      <c r="I8" s="26"/>
      <c r="J8" s="26"/>
      <c r="K8" s="26"/>
    </row>
    <row r="9" spans="1:11" x14ac:dyDescent="0.35">
      <c r="A9" s="65">
        <v>45047</v>
      </c>
      <c r="B9" s="32">
        <v>1.2037303611061942</v>
      </c>
      <c r="C9" s="32">
        <v>0.305410962881769</v>
      </c>
      <c r="D9" s="26">
        <v>0.54952008789368334</v>
      </c>
      <c r="E9" s="26">
        <v>4.1239016663035635</v>
      </c>
      <c r="F9" s="26">
        <v>0.81233404297327116</v>
      </c>
      <c r="G9" s="26">
        <v>5.9402878841519048E-2</v>
      </c>
      <c r="H9" s="26">
        <v>7.0542999999999996</v>
      </c>
      <c r="I9" s="26"/>
      <c r="J9" s="26"/>
      <c r="K9" s="26"/>
    </row>
    <row r="10" spans="1:11" x14ac:dyDescent="0.35">
      <c r="A10" s="65">
        <v>45078</v>
      </c>
      <c r="B10" s="32">
        <v>0.83592090385479523</v>
      </c>
      <c r="C10" s="32">
        <v>0.27731415217657712</v>
      </c>
      <c r="D10" s="26">
        <v>0.31161108781198521</v>
      </c>
      <c r="E10" s="26">
        <v>4.1995224799498923</v>
      </c>
      <c r="F10" s="26">
        <v>0.46064247763510857</v>
      </c>
      <c r="G10" s="26">
        <v>5.8688898571642542E-2</v>
      </c>
      <c r="H10" s="26">
        <v>6.1436999999999999</v>
      </c>
      <c r="I10" s="26"/>
      <c r="J10" s="26"/>
      <c r="K10" s="26"/>
    </row>
    <row r="11" spans="1:11" x14ac:dyDescent="0.35">
      <c r="A11" s="65">
        <v>45108</v>
      </c>
      <c r="B11" s="32">
        <v>0.38594925586525219</v>
      </c>
      <c r="C11" s="32">
        <v>0.24863692692092967</v>
      </c>
      <c r="D11" s="26">
        <v>0.27070791111232134</v>
      </c>
      <c r="E11" s="26">
        <v>3.7300446936997043</v>
      </c>
      <c r="F11" s="26">
        <v>0.40017691207908379</v>
      </c>
      <c r="G11" s="26">
        <v>4.4484300322708024E-2</v>
      </c>
      <c r="H11" s="26">
        <v>5.08</v>
      </c>
      <c r="I11" s="26"/>
      <c r="J11" s="26"/>
      <c r="K11" s="26"/>
    </row>
    <row r="12" spans="1:11" x14ac:dyDescent="0.35">
      <c r="A12" s="65">
        <v>45139</v>
      </c>
      <c r="B12" s="32">
        <v>1.7945576040631184E-2</v>
      </c>
      <c r="C12" s="32">
        <v>0.28616132916218462</v>
      </c>
      <c r="D12" s="26">
        <v>-1.5990114173282E-2</v>
      </c>
      <c r="E12" s="26">
        <v>3.3426490172383279</v>
      </c>
      <c r="F12" s="26">
        <v>-2.3637560082242909E-2</v>
      </c>
      <c r="G12" s="26">
        <v>3.7771751814381617E-2</v>
      </c>
      <c r="H12" s="26">
        <v>3.6448999999999998</v>
      </c>
      <c r="I12" s="26"/>
      <c r="J12" s="26"/>
      <c r="K12" s="26"/>
    </row>
    <row r="13" spans="1:11" x14ac:dyDescent="0.35">
      <c r="A13" s="65">
        <v>45170</v>
      </c>
      <c r="B13" s="32">
        <v>9.4612785773614178E-2</v>
      </c>
      <c r="C13" s="32">
        <v>0.27506839571901254</v>
      </c>
      <c r="D13" s="26">
        <v>2.8723818439291393E-2</v>
      </c>
      <c r="E13" s="26">
        <v>3.3398075353004448</v>
      </c>
      <c r="F13" s="26">
        <v>4.2461296823300354E-2</v>
      </c>
      <c r="G13" s="26">
        <v>3.3326167944336273E-2</v>
      </c>
      <c r="H13" s="26">
        <v>3.8140000000000001</v>
      </c>
      <c r="I13" s="26"/>
      <c r="J13" s="26"/>
      <c r="K13" s="26"/>
    </row>
    <row r="14" spans="1:11" x14ac:dyDescent="0.35">
      <c r="A14" s="65">
        <v>45200</v>
      </c>
      <c r="B14" s="32">
        <v>-0.39061059762258143</v>
      </c>
      <c r="C14" s="32">
        <v>0.3054221837937936</v>
      </c>
      <c r="D14" s="26">
        <v>9.0270059639710798E-2</v>
      </c>
      <c r="E14" s="26">
        <v>3.2426148942688688</v>
      </c>
      <c r="F14" s="26">
        <v>0.13344269685870291</v>
      </c>
      <c r="G14" s="26">
        <v>2.5860763061505154E-2</v>
      </c>
      <c r="H14" s="26">
        <v>3.407</v>
      </c>
      <c r="I14" s="26"/>
      <c r="J14" s="26"/>
      <c r="K14" s="26"/>
    </row>
    <row r="15" spans="1:11" x14ac:dyDescent="0.35">
      <c r="A15" s="65">
        <v>45231</v>
      </c>
      <c r="B15" s="32">
        <v>-0.5672340824607508</v>
      </c>
      <c r="C15" s="32">
        <v>0.24306309656731254</v>
      </c>
      <c r="D15" s="26">
        <v>-2.9582994853011253E-2</v>
      </c>
      <c r="E15" s="26">
        <v>3.8695553454473663</v>
      </c>
      <c r="F15" s="26">
        <v>-4.3731383695755764E-2</v>
      </c>
      <c r="G15" s="26">
        <v>7.830018994839396E-3</v>
      </c>
      <c r="H15" s="26">
        <v>3.4799000000000002</v>
      </c>
      <c r="I15" s="26"/>
      <c r="J15" s="26"/>
      <c r="K15" s="26"/>
    </row>
    <row r="16" spans="1:11" x14ac:dyDescent="0.35">
      <c r="A16" s="65">
        <v>45261</v>
      </c>
      <c r="B16" s="32">
        <v>-0.26198981631513729</v>
      </c>
      <c r="C16" s="32">
        <v>0.22636694080962949</v>
      </c>
      <c r="D16" s="26">
        <v>-4.2633508530657241E-2</v>
      </c>
      <c r="E16" s="26">
        <v>4.0488971153715223</v>
      </c>
      <c r="F16" s="26">
        <v>-6.3023447393145485E-2</v>
      </c>
      <c r="G16" s="26">
        <v>1.2182716057787885E-2</v>
      </c>
      <c r="H16" s="26">
        <v>3.9198</v>
      </c>
      <c r="I16" s="26"/>
      <c r="J16" s="26"/>
      <c r="K16" s="26"/>
    </row>
    <row r="17" spans="1:11" x14ac:dyDescent="0.35">
      <c r="A17" s="65">
        <v>45292</v>
      </c>
      <c r="B17" s="32">
        <v>-0.31598625359131827</v>
      </c>
      <c r="C17" s="32">
        <v>0.10181844575918082</v>
      </c>
      <c r="D17" s="26">
        <v>-0.17006697042523933</v>
      </c>
      <c r="E17" s="26">
        <v>2.8511578032025708</v>
      </c>
      <c r="F17" s="26">
        <v>-0.25140334758513644</v>
      </c>
      <c r="G17" s="26">
        <v>6.6803226399422648E-3</v>
      </c>
      <c r="H17" s="26">
        <v>2.2222</v>
      </c>
      <c r="I17" s="26"/>
      <c r="J17" s="26"/>
      <c r="K17" s="26"/>
    </row>
    <row r="18" spans="1:11" x14ac:dyDescent="0.35">
      <c r="A18" s="65">
        <v>45323</v>
      </c>
      <c r="B18" s="32">
        <v>-0.36432045996105722</v>
      </c>
      <c r="C18" s="32">
        <v>3.0186753312182561E-2</v>
      </c>
      <c r="D18" s="26">
        <v>-0.14679371604417152</v>
      </c>
      <c r="E18" s="26">
        <v>2.2016047364551135</v>
      </c>
      <c r="F18" s="26">
        <v>-0.21699940632616666</v>
      </c>
      <c r="G18" s="26">
        <v>4.7220925640990719E-3</v>
      </c>
      <c r="H18" s="26">
        <v>1.5084</v>
      </c>
      <c r="I18" s="26"/>
      <c r="J18" s="26"/>
      <c r="K18" s="26"/>
    </row>
    <row r="19" spans="1:11" x14ac:dyDescent="0.35">
      <c r="A19" s="65">
        <v>45352</v>
      </c>
      <c r="B19" s="32">
        <v>-0.77643741302542169</v>
      </c>
      <c r="C19" s="32">
        <v>2.862445398346973E-2</v>
      </c>
      <c r="D19" s="26">
        <v>-0.22489735944499661</v>
      </c>
      <c r="E19" s="26">
        <v>2.0963297480290302</v>
      </c>
      <c r="F19" s="26">
        <v>-0.332456966136082</v>
      </c>
      <c r="G19" s="26">
        <v>7.437536594000628E-3</v>
      </c>
      <c r="H19" s="26">
        <v>0.79859999999999998</v>
      </c>
      <c r="I19" s="26"/>
      <c r="J19" s="26"/>
      <c r="K19" s="26"/>
    </row>
    <row r="20" spans="1:11" x14ac:dyDescent="0.35">
      <c r="A20" s="65">
        <v>45383</v>
      </c>
      <c r="B20" s="32">
        <v>-0.67920673125365938</v>
      </c>
      <c r="C20" s="32">
        <v>-8.5425474530575557E-2</v>
      </c>
      <c r="D20" s="26">
        <v>-2.243965666317177E-2</v>
      </c>
      <c r="E20" s="26">
        <v>1.3525365092387085</v>
      </c>
      <c r="F20" s="26">
        <v>-3.3171666371645224E-2</v>
      </c>
      <c r="G20" s="26">
        <v>1.0701958034340612E-4</v>
      </c>
      <c r="H20" s="26">
        <v>0.53239999999999998</v>
      </c>
      <c r="I20" s="26"/>
      <c r="J20" s="26"/>
      <c r="K20" s="26"/>
    </row>
    <row r="21" spans="1:11" x14ac:dyDescent="0.35">
      <c r="A21" s="65">
        <v>45413</v>
      </c>
      <c r="B21" s="32">
        <v>-0.37702105976225803</v>
      </c>
      <c r="C21" s="32">
        <v>-3.0266028853092944E-2</v>
      </c>
      <c r="D21" s="26">
        <v>-5.3144285548944015E-2</v>
      </c>
      <c r="E21" s="26">
        <v>1.2574503455154478</v>
      </c>
      <c r="F21" s="26">
        <v>-7.8561117768004202E-2</v>
      </c>
      <c r="G21" s="26">
        <v>-6.0578535831483753E-3</v>
      </c>
      <c r="H21" s="26">
        <v>0.71240000000000003</v>
      </c>
      <c r="J21" s="2" t="s">
        <v>3</v>
      </c>
    </row>
    <row r="22" spans="1:11" x14ac:dyDescent="0.35">
      <c r="A22" s="65">
        <v>45444</v>
      </c>
      <c r="B22" s="32">
        <v>-8.8661879604035876E-2</v>
      </c>
      <c r="C22" s="32">
        <v>5.4750863278005477E-2</v>
      </c>
      <c r="D22" s="26">
        <v>-2.8938453997086083E-2</v>
      </c>
      <c r="E22" s="26">
        <v>0.91064860976838546</v>
      </c>
      <c r="F22" s="26">
        <v>-4.2778584169605519E-2</v>
      </c>
      <c r="G22" s="26">
        <v>-3.6205552756634579E-3</v>
      </c>
      <c r="H22" s="26">
        <v>0.8014</v>
      </c>
    </row>
    <row r="23" spans="1:11" x14ac:dyDescent="0.35">
      <c r="A23" s="65">
        <v>45474</v>
      </c>
      <c r="B23" s="32">
        <v>-7.8083226671750064E-2</v>
      </c>
      <c r="C23" s="32">
        <v>6.8183926893696983E-2</v>
      </c>
      <c r="D23" s="26">
        <v>1.2267744516006068E-2</v>
      </c>
      <c r="E23" s="26">
        <v>0.96477948455222562</v>
      </c>
      <c r="F23" s="26">
        <v>1.8134926675835061E-2</v>
      </c>
      <c r="G23" s="26">
        <v>-4.8285596601353378E-4</v>
      </c>
      <c r="H23" s="26">
        <v>0.98480000000000001</v>
      </c>
    </row>
    <row r="24" spans="1:11" x14ac:dyDescent="0.35">
      <c r="A24" s="65">
        <v>45505</v>
      </c>
      <c r="B24" s="32">
        <v>2.0972460886970433E-3</v>
      </c>
      <c r="C24" s="32">
        <v>3.225624480875805E-2</v>
      </c>
      <c r="D24" s="26">
        <v>-1.1711542939230133E-2</v>
      </c>
      <c r="E24" s="26">
        <v>1.3527177880883976</v>
      </c>
      <c r="F24" s="26">
        <v>-1.731271564929672E-2</v>
      </c>
      <c r="G24" s="26">
        <v>-5.4470203973257456E-3</v>
      </c>
      <c r="H24" s="26">
        <v>1.3526</v>
      </c>
    </row>
    <row r="25" spans="1:11" x14ac:dyDescent="0.35">
      <c r="A25" s="65">
        <v>45536</v>
      </c>
      <c r="B25" s="32">
        <v>-0.15441405141542186</v>
      </c>
      <c r="C25" s="32">
        <v>-4.9142646818534599E-2</v>
      </c>
      <c r="D25" s="26">
        <v>2.3973908647758082E-2</v>
      </c>
      <c r="E25" s="26">
        <v>1.0452378395582849</v>
      </c>
      <c r="F25" s="26">
        <v>3.5439691044511952E-2</v>
      </c>
      <c r="G25" s="26">
        <v>-4.9947410165983568E-3</v>
      </c>
      <c r="H25" s="26">
        <v>0.89610000000000001</v>
      </c>
    </row>
    <row r="26" spans="1:11" x14ac:dyDescent="0.35">
      <c r="A26" s="65">
        <v>45566</v>
      </c>
      <c r="B26" s="32">
        <v>-0.16356233098677853</v>
      </c>
      <c r="C26" s="32">
        <v>-6.5694689955202126E-2</v>
      </c>
      <c r="D26" s="26">
        <v>-7.467802419629363E-2</v>
      </c>
      <c r="E26" s="26">
        <v>0.95465134699963228</v>
      </c>
      <c r="F26" s="26">
        <v>-0.11039360098582537</v>
      </c>
      <c r="G26" s="26">
        <v>-6.0227008755327415E-3</v>
      </c>
      <c r="H26" s="26">
        <v>0.5343</v>
      </c>
    </row>
    <row r="27" spans="1:11" x14ac:dyDescent="0.35">
      <c r="A27" s="65">
        <v>45597</v>
      </c>
      <c r="B27" s="32">
        <v>-0.10873196443403549</v>
      </c>
      <c r="C27" s="32">
        <v>-5.3218129518933559E-2</v>
      </c>
      <c r="D27" s="26">
        <v>-3.5890034177094368E-4</v>
      </c>
      <c r="E27" s="26">
        <v>7.1330239239661794E-2</v>
      </c>
      <c r="F27" s="26">
        <v>-5.3054833131355866E-4</v>
      </c>
      <c r="G27" s="26">
        <v>3.0093033863917984E-3</v>
      </c>
      <c r="H27" s="26">
        <v>-8.8499999999999995E-2</v>
      </c>
    </row>
    <row r="28" spans="1:11" x14ac:dyDescent="0.35">
      <c r="A28" s="65">
        <v>45627</v>
      </c>
      <c r="B28" s="32">
        <v>-8.8944270911343798E-2</v>
      </c>
      <c r="C28" s="32">
        <v>-7.075360833866641E-2</v>
      </c>
      <c r="D28" s="26">
        <v>-8.8387664928309795E-2</v>
      </c>
      <c r="E28" s="26">
        <v>-5.3789162729265663E-2</v>
      </c>
      <c r="F28" s="26">
        <v>-0.13066002641576233</v>
      </c>
      <c r="G28" s="26">
        <v>-6.0652666766520067E-3</v>
      </c>
      <c r="H28" s="26">
        <v>-0.43859999999999999</v>
      </c>
    </row>
    <row r="29" spans="1:11" x14ac:dyDescent="0.35">
      <c r="A29" s="65">
        <v>45658</v>
      </c>
      <c r="B29" s="32">
        <v>-0.30838967943632339</v>
      </c>
      <c r="C29" s="32">
        <v>-6.1311903984602859E-2</v>
      </c>
      <c r="D29" s="26">
        <v>0.10644388314769242</v>
      </c>
      <c r="E29" s="26">
        <v>-0.11996407119756834</v>
      </c>
      <c r="F29" s="26">
        <v>-1.427579562584241E-2</v>
      </c>
      <c r="G29" s="26">
        <v>-9.6103483698406961E-2</v>
      </c>
      <c r="H29" s="26">
        <v>-0.49359999999999998</v>
      </c>
    </row>
    <row r="30" spans="1:11" x14ac:dyDescent="0.35">
      <c r="A30" s="65">
        <v>45689</v>
      </c>
      <c r="B30" s="32">
        <v>-0.30194675107841479</v>
      </c>
      <c r="C30" s="32">
        <v>8.7518820805997363E-2</v>
      </c>
      <c r="D30" s="26">
        <v>0.16965675581102355</v>
      </c>
      <c r="E30" s="26">
        <v>-6.8740440034978409E-2</v>
      </c>
      <c r="F30" s="26">
        <v>1.8925385047990099E-3</v>
      </c>
      <c r="G30" s="26">
        <v>0.11160865575273918</v>
      </c>
      <c r="H30" s="26">
        <v>0</v>
      </c>
    </row>
    <row r="31" spans="1:11" x14ac:dyDescent="0.35">
      <c r="A31" s="65">
        <v>45717</v>
      </c>
      <c r="B31" s="32">
        <v>0.11003885244520625</v>
      </c>
      <c r="C31" s="32">
        <v>3.7020696742121849E-2</v>
      </c>
      <c r="D31" s="26">
        <v>0.32630834455345775</v>
      </c>
      <c r="E31" s="26">
        <v>-8.8715133722384043E-2</v>
      </c>
      <c r="F31" s="26">
        <v>7.533014463136975E-2</v>
      </c>
      <c r="G31" s="26">
        <v>-6.0382227881411975E-2</v>
      </c>
      <c r="H31" s="26">
        <v>0.39960000000000001</v>
      </c>
    </row>
    <row r="32" spans="1:11" x14ac:dyDescent="0.35">
      <c r="A32" s="65">
        <v>45748</v>
      </c>
      <c r="B32" s="32">
        <v>2.1263539673801262</v>
      </c>
      <c r="C32" s="32">
        <v>0.27643265736466532</v>
      </c>
      <c r="D32" s="26">
        <v>0.4431008517438943</v>
      </c>
      <c r="E32" s="26">
        <v>1.8902848335008632E-2</v>
      </c>
      <c r="F32" s="26">
        <v>7.8304166383915352E-2</v>
      </c>
      <c r="G32" s="26">
        <v>6.2907347001527114E-2</v>
      </c>
      <c r="H32" s="26">
        <v>3.0059999999999998</v>
      </c>
    </row>
    <row r="33" spans="1:8" x14ac:dyDescent="0.35">
      <c r="A33" s="65">
        <v>45778</v>
      </c>
      <c r="B33" s="32">
        <v>2.7796390662150467</v>
      </c>
      <c r="C33" s="32">
        <v>0.22952452888245292</v>
      </c>
      <c r="D33" s="26">
        <v>0.45892668038405038</v>
      </c>
      <c r="E33" s="26">
        <v>0.27714905534004658</v>
      </c>
      <c r="F33" s="26">
        <v>0.10514175169447088</v>
      </c>
      <c r="G33" s="26">
        <v>0.56732222865401882</v>
      </c>
      <c r="H33" s="26">
        <v>4.4177</v>
      </c>
    </row>
    <row r="34" spans="1:8" x14ac:dyDescent="0.35">
      <c r="A34" s="65">
        <v>45809</v>
      </c>
      <c r="B34" s="32">
        <v>4.2367982223190106</v>
      </c>
      <c r="C34" s="32">
        <v>0.20533180908626045</v>
      </c>
      <c r="D34" s="26">
        <v>0.48627432394686698</v>
      </c>
      <c r="E34" s="26">
        <v>0.61990077628837104</v>
      </c>
      <c r="F34" s="26">
        <v>0.14149006647196782</v>
      </c>
      <c r="G34" s="26">
        <v>0.93011288306965356</v>
      </c>
      <c r="H34" s="26">
        <v>6.6199000000000003</v>
      </c>
    </row>
    <row r="35" spans="1:8" x14ac:dyDescent="0.35">
      <c r="A35" s="65">
        <v>45839</v>
      </c>
      <c r="B35" s="32">
        <v>6.5005783804813371</v>
      </c>
      <c r="C35" s="32">
        <v>0.28492828877530407</v>
      </c>
      <c r="D35" s="26">
        <v>0.51263482770481916</v>
      </c>
      <c r="E35" s="26">
        <v>0.59939583287384146</v>
      </c>
      <c r="F35" s="26">
        <v>0.12486701877861212</v>
      </c>
      <c r="G35" s="26">
        <v>2.440383776455858</v>
      </c>
      <c r="H35" s="26">
        <v>10.4628</v>
      </c>
    </row>
    <row r="36" spans="1:8" x14ac:dyDescent="0.35">
      <c r="A36" s="65">
        <v>45870</v>
      </c>
      <c r="B36" s="32">
        <v>6.7250747461806029</v>
      </c>
      <c r="C36" s="32">
        <v>0.34478011803830438</v>
      </c>
      <c r="D36" s="26">
        <v>0.55028057555601373</v>
      </c>
      <c r="E36" s="26">
        <v>0.84195837842735466</v>
      </c>
      <c r="F36" s="26">
        <v>0.14287980908445125</v>
      </c>
      <c r="G36" s="26">
        <v>2.7081139073939067</v>
      </c>
      <c r="H36" s="26">
        <v>11.3131</v>
      </c>
    </row>
    <row r="37" spans="1:8" x14ac:dyDescent="0.35">
      <c r="B37" s="32"/>
      <c r="C37" s="32"/>
    </row>
    <row r="38" spans="1:8" x14ac:dyDescent="0.35">
      <c r="B38" s="32"/>
      <c r="C38" s="32"/>
    </row>
    <row r="39" spans="1:8" x14ac:dyDescent="0.35">
      <c r="B39" s="32"/>
      <c r="C39" s="32"/>
    </row>
    <row r="40" spans="1:8" x14ac:dyDescent="0.35">
      <c r="B40" s="32"/>
      <c r="C40" s="32"/>
    </row>
    <row r="41" spans="1:8" x14ac:dyDescent="0.35">
      <c r="B41" s="32"/>
      <c r="C41" s="32"/>
    </row>
    <row r="42" spans="1:8" x14ac:dyDescent="0.35">
      <c r="B42" s="32"/>
      <c r="C42" s="32"/>
    </row>
    <row r="43" spans="1:8" x14ac:dyDescent="0.35">
      <c r="B43" s="32"/>
      <c r="C43" s="32"/>
    </row>
    <row r="44" spans="1:8" x14ac:dyDescent="0.35">
      <c r="B44" s="32"/>
      <c r="C44" s="32"/>
    </row>
    <row r="45" spans="1:8" x14ac:dyDescent="0.35">
      <c r="B45" s="32"/>
      <c r="C45" s="32"/>
    </row>
    <row r="46" spans="1:8" x14ac:dyDescent="0.35">
      <c r="B46" s="32"/>
      <c r="C46" s="32"/>
    </row>
    <row r="47" spans="1:8" x14ac:dyDescent="0.35">
      <c r="B47" s="32"/>
      <c r="C47" s="32"/>
    </row>
    <row r="48" spans="1:8" x14ac:dyDescent="0.35">
      <c r="B48" s="32"/>
      <c r="C48" s="32"/>
    </row>
    <row r="49" spans="1:3" x14ac:dyDescent="0.35">
      <c r="B49" s="32"/>
      <c r="C49" s="32"/>
    </row>
    <row r="50" spans="1:3" x14ac:dyDescent="0.35">
      <c r="B50" s="32"/>
      <c r="C50" s="32"/>
    </row>
    <row r="51" spans="1:3" x14ac:dyDescent="0.35">
      <c r="B51" s="32"/>
      <c r="C51" s="32"/>
    </row>
    <row r="52" spans="1:3" x14ac:dyDescent="0.35">
      <c r="B52" s="32"/>
      <c r="C52" s="32"/>
    </row>
    <row r="53" spans="1:3" x14ac:dyDescent="0.35">
      <c r="B53" s="26"/>
      <c r="C53" s="26"/>
    </row>
    <row r="54" spans="1:3" x14ac:dyDescent="0.35">
      <c r="B54" s="26"/>
      <c r="C54" s="26"/>
    </row>
    <row r="55" spans="1:3" x14ac:dyDescent="0.35">
      <c r="B55" s="26"/>
      <c r="C55" s="26"/>
    </row>
    <row r="56" spans="1:3" x14ac:dyDescent="0.35">
      <c r="B56" s="26"/>
      <c r="C56" s="26"/>
    </row>
    <row r="57" spans="1:3" x14ac:dyDescent="0.35">
      <c r="A57" s="46"/>
      <c r="B57" s="6"/>
      <c r="C57" s="6"/>
    </row>
    <row r="58" spans="1:3" x14ac:dyDescent="0.35">
      <c r="A58" s="46"/>
      <c r="B58" s="6"/>
      <c r="C58" s="6"/>
    </row>
    <row r="59" spans="1:3" x14ac:dyDescent="0.35">
      <c r="A59" s="46"/>
      <c r="B59" s="6"/>
      <c r="C59" s="6"/>
    </row>
    <row r="60" spans="1:3" x14ac:dyDescent="0.35">
      <c r="A60" s="46"/>
      <c r="B60" s="6"/>
      <c r="C60" s="6"/>
    </row>
    <row r="61" spans="1:3" x14ac:dyDescent="0.35">
      <c r="A61" s="46"/>
      <c r="B61" s="6"/>
      <c r="C61" s="6"/>
    </row>
    <row r="62" spans="1:3" x14ac:dyDescent="0.35">
      <c r="A62" s="46"/>
      <c r="B62" s="6"/>
      <c r="C62" s="6"/>
    </row>
    <row r="63" spans="1:3" x14ac:dyDescent="0.35">
      <c r="A63" s="46"/>
      <c r="B63" s="6"/>
      <c r="C63" s="6"/>
    </row>
    <row r="64" spans="1:3" x14ac:dyDescent="0.35">
      <c r="A64" s="46"/>
      <c r="B64" s="6"/>
      <c r="C64" s="6"/>
    </row>
    <row r="65" spans="1:3" x14ac:dyDescent="0.35">
      <c r="A65" s="46"/>
      <c r="B65" s="6"/>
      <c r="C65" s="6"/>
    </row>
    <row r="66" spans="1:3" x14ac:dyDescent="0.35">
      <c r="A66" s="46"/>
      <c r="B66" s="6"/>
      <c r="C66" s="6"/>
    </row>
    <row r="67" spans="1:3" x14ac:dyDescent="0.35">
      <c r="A67" s="46"/>
      <c r="B67" s="6"/>
      <c r="C67" s="6"/>
    </row>
    <row r="68" spans="1:3" x14ac:dyDescent="0.35">
      <c r="A68" s="46"/>
      <c r="B68" s="6"/>
      <c r="C68" s="6"/>
    </row>
    <row r="69" spans="1:3" x14ac:dyDescent="0.35">
      <c r="A69" s="46"/>
      <c r="B69" s="6"/>
      <c r="C69" s="6"/>
    </row>
    <row r="70" spans="1:3" x14ac:dyDescent="0.35">
      <c r="A70" s="46"/>
      <c r="B70" s="6"/>
      <c r="C70" s="6"/>
    </row>
    <row r="71" spans="1:3" x14ac:dyDescent="0.35">
      <c r="A71" s="46"/>
      <c r="B71" s="6"/>
      <c r="C71" s="6"/>
    </row>
    <row r="72" spans="1:3" x14ac:dyDescent="0.35">
      <c r="A72" s="46"/>
      <c r="B72" s="6"/>
      <c r="C72" s="6"/>
    </row>
    <row r="73" spans="1:3" x14ac:dyDescent="0.35">
      <c r="A73" s="46"/>
      <c r="B73" s="6"/>
      <c r="C73" s="6"/>
    </row>
    <row r="74" spans="1:3" x14ac:dyDescent="0.35">
      <c r="A74" s="46"/>
      <c r="B74" s="6"/>
      <c r="C74" s="6"/>
    </row>
    <row r="75" spans="1:3" x14ac:dyDescent="0.35">
      <c r="A75" s="46"/>
      <c r="B75" s="6"/>
      <c r="C75" s="6"/>
    </row>
    <row r="76" spans="1:3" x14ac:dyDescent="0.35">
      <c r="A76" s="46"/>
      <c r="B76" s="6"/>
      <c r="C76" s="6"/>
    </row>
    <row r="77" spans="1:3" x14ac:dyDescent="0.35">
      <c r="A77" s="46"/>
      <c r="B77" s="6"/>
      <c r="C77" s="6"/>
    </row>
    <row r="78" spans="1:3" x14ac:dyDescent="0.35">
      <c r="A78" s="46"/>
      <c r="B78" s="6"/>
      <c r="C78" s="6"/>
    </row>
    <row r="79" spans="1:3" x14ac:dyDescent="0.35">
      <c r="A79" s="46"/>
      <c r="B79" s="6"/>
      <c r="C79" s="6"/>
    </row>
    <row r="80" spans="1:3" x14ac:dyDescent="0.35">
      <c r="A80" s="46"/>
      <c r="B80" s="6"/>
      <c r="C80" s="6"/>
    </row>
    <row r="81" spans="1:3" x14ac:dyDescent="0.35">
      <c r="A81" s="46"/>
      <c r="B81" s="6"/>
      <c r="C81" s="6"/>
    </row>
    <row r="82" spans="1:3" x14ac:dyDescent="0.35">
      <c r="A82" s="46"/>
      <c r="B82" s="6"/>
      <c r="C82" s="6"/>
    </row>
    <row r="83" spans="1:3" x14ac:dyDescent="0.35">
      <c r="A83" s="46"/>
      <c r="B83" s="6"/>
      <c r="C83" s="6"/>
    </row>
    <row r="84" spans="1:3" x14ac:dyDescent="0.35">
      <c r="A84" s="46"/>
      <c r="B84" s="6"/>
      <c r="C84" s="6"/>
    </row>
    <row r="85" spans="1:3" x14ac:dyDescent="0.35">
      <c r="A85" s="46"/>
      <c r="B85" s="6"/>
      <c r="C85" s="6"/>
    </row>
    <row r="86" spans="1:3" x14ac:dyDescent="0.35">
      <c r="A86" s="46"/>
      <c r="B86" s="6"/>
      <c r="C86" s="6"/>
    </row>
    <row r="87" spans="1:3" x14ac:dyDescent="0.35">
      <c r="A87" s="46"/>
      <c r="B87" s="6"/>
      <c r="C87" s="6"/>
    </row>
    <row r="88" spans="1:3" x14ac:dyDescent="0.35">
      <c r="A88" s="46"/>
      <c r="B88" s="6"/>
      <c r="C88" s="6"/>
    </row>
    <row r="89" spans="1:3" x14ac:dyDescent="0.35">
      <c r="A89" s="46"/>
      <c r="B89" s="6"/>
      <c r="C89" s="6"/>
    </row>
    <row r="90" spans="1:3" x14ac:dyDescent="0.35">
      <c r="A90" s="46"/>
      <c r="B90" s="6"/>
      <c r="C90" s="6"/>
    </row>
    <row r="91" spans="1:3" x14ac:dyDescent="0.35">
      <c r="A91" s="46"/>
      <c r="B91" s="6"/>
      <c r="C91" s="6"/>
    </row>
    <row r="92" spans="1:3" x14ac:dyDescent="0.35">
      <c r="A92" s="46"/>
      <c r="B92" s="6"/>
      <c r="C92" s="6"/>
    </row>
    <row r="93" spans="1:3" x14ac:dyDescent="0.35">
      <c r="A93" s="46"/>
      <c r="B93" s="6"/>
      <c r="C93" s="6"/>
    </row>
    <row r="94" spans="1:3" x14ac:dyDescent="0.35">
      <c r="A94" s="46"/>
      <c r="B94" s="6"/>
      <c r="C94" s="6"/>
    </row>
    <row r="95" spans="1:3" x14ac:dyDescent="0.35">
      <c r="A95" s="46"/>
      <c r="B95" s="6"/>
      <c r="C95" s="6"/>
    </row>
    <row r="96" spans="1:3" x14ac:dyDescent="0.35">
      <c r="A96" s="46"/>
      <c r="B96" s="6"/>
      <c r="C96" s="6"/>
    </row>
    <row r="97" spans="1:3" x14ac:dyDescent="0.35">
      <c r="A97" s="46"/>
      <c r="B97" s="6"/>
      <c r="C97" s="6"/>
    </row>
    <row r="98" spans="1:3" x14ac:dyDescent="0.35">
      <c r="A98" s="46"/>
      <c r="B98" s="6"/>
      <c r="C98" s="6"/>
    </row>
    <row r="99" spans="1:3" x14ac:dyDescent="0.35">
      <c r="A99" s="46"/>
      <c r="B99" s="6"/>
      <c r="C99" s="6"/>
    </row>
    <row r="100" spans="1:3" x14ac:dyDescent="0.35">
      <c r="A100" s="46"/>
      <c r="B100" s="6"/>
      <c r="C100" s="6"/>
    </row>
    <row r="101" spans="1:3" x14ac:dyDescent="0.35">
      <c r="A101" s="46"/>
      <c r="B101" s="6"/>
      <c r="C101" s="6"/>
    </row>
    <row r="102" spans="1:3" x14ac:dyDescent="0.35">
      <c r="A102" s="46"/>
      <c r="B102" s="6"/>
      <c r="C102" s="6"/>
    </row>
    <row r="103" spans="1:3" x14ac:dyDescent="0.35">
      <c r="A103" s="46"/>
      <c r="B103" s="6"/>
      <c r="C103" s="6"/>
    </row>
    <row r="104" spans="1:3" x14ac:dyDescent="0.35">
      <c r="A104" s="46"/>
      <c r="B104" s="6"/>
      <c r="C104" s="6"/>
    </row>
    <row r="105" spans="1:3" x14ac:dyDescent="0.35">
      <c r="A105" s="46"/>
      <c r="B105" s="6"/>
      <c r="C105" s="6"/>
    </row>
    <row r="106" spans="1:3" x14ac:dyDescent="0.35">
      <c r="A106" s="46"/>
      <c r="B106" s="6"/>
      <c r="C106" s="6"/>
    </row>
    <row r="107" spans="1:3" x14ac:dyDescent="0.35">
      <c r="A107" s="46"/>
      <c r="B107" s="6"/>
      <c r="C107" s="6"/>
    </row>
    <row r="108" spans="1:3" x14ac:dyDescent="0.35">
      <c r="A108" s="46"/>
      <c r="B108" s="6"/>
      <c r="C108" s="6"/>
    </row>
    <row r="109" spans="1:3" x14ac:dyDescent="0.35">
      <c r="A109" s="46"/>
      <c r="B109" s="6"/>
      <c r="C109" s="6"/>
    </row>
    <row r="110" spans="1:3" x14ac:dyDescent="0.35">
      <c r="A110" s="46"/>
      <c r="B110" s="6"/>
      <c r="C110" s="6"/>
    </row>
    <row r="111" spans="1:3" x14ac:dyDescent="0.35">
      <c r="A111" s="46"/>
      <c r="B111" s="6"/>
      <c r="C111" s="6"/>
    </row>
    <row r="112" spans="1:3" x14ac:dyDescent="0.35">
      <c r="A112" s="46"/>
      <c r="B112" s="6"/>
      <c r="C112" s="6"/>
    </row>
    <row r="113" spans="1:3" x14ac:dyDescent="0.35">
      <c r="A113" s="46"/>
      <c r="B113" s="6"/>
      <c r="C113" s="6"/>
    </row>
    <row r="114" spans="1:3" x14ac:dyDescent="0.35">
      <c r="A114" s="46"/>
      <c r="B114" s="6"/>
      <c r="C114" s="6"/>
    </row>
    <row r="115" spans="1:3" x14ac:dyDescent="0.35">
      <c r="A115" s="46"/>
      <c r="B115" s="6"/>
      <c r="C115" s="6"/>
    </row>
    <row r="116" spans="1:3" x14ac:dyDescent="0.35">
      <c r="A116" s="46"/>
      <c r="B116" s="6"/>
      <c r="C116" s="6"/>
    </row>
    <row r="117" spans="1:3" x14ac:dyDescent="0.35">
      <c r="A117" s="46"/>
      <c r="B117" s="6"/>
      <c r="C117" s="6"/>
    </row>
    <row r="118" spans="1:3" x14ac:dyDescent="0.35">
      <c r="A118" s="46"/>
      <c r="B118" s="6"/>
      <c r="C118" s="6"/>
    </row>
    <row r="119" spans="1:3" x14ac:dyDescent="0.35">
      <c r="A119" s="46"/>
      <c r="B119" s="6"/>
      <c r="C119" s="6"/>
    </row>
    <row r="120" spans="1:3" x14ac:dyDescent="0.35">
      <c r="A120" s="46"/>
      <c r="B120" s="6"/>
      <c r="C120" s="6"/>
    </row>
    <row r="121" spans="1:3" x14ac:dyDescent="0.35">
      <c r="A121" s="46"/>
      <c r="B121" s="6"/>
      <c r="C121" s="6"/>
    </row>
    <row r="122" spans="1:3" x14ac:dyDescent="0.35">
      <c r="A122" s="46"/>
      <c r="B122" s="6"/>
      <c r="C122" s="6"/>
    </row>
    <row r="123" spans="1:3" x14ac:dyDescent="0.35">
      <c r="A123" s="46"/>
      <c r="B123" s="6"/>
      <c r="C123" s="6"/>
    </row>
    <row r="124" spans="1:3" x14ac:dyDescent="0.35">
      <c r="A124" s="46"/>
      <c r="B124" s="6"/>
      <c r="C124" s="6"/>
    </row>
    <row r="125" spans="1:3" x14ac:dyDescent="0.35">
      <c r="A125" s="46"/>
      <c r="B125" s="6"/>
      <c r="C125" s="6"/>
    </row>
    <row r="126" spans="1:3" x14ac:dyDescent="0.35">
      <c r="A126" s="46"/>
      <c r="B126" s="6"/>
      <c r="C126" s="6"/>
    </row>
    <row r="127" spans="1:3" x14ac:dyDescent="0.35">
      <c r="A127" s="46"/>
      <c r="B127" s="6"/>
      <c r="C127" s="6"/>
    </row>
    <row r="128" spans="1:3" x14ac:dyDescent="0.35">
      <c r="A128" s="46"/>
      <c r="B128" s="6"/>
      <c r="C128" s="6"/>
    </row>
    <row r="129" spans="1:3" x14ac:dyDescent="0.35">
      <c r="A129" s="46"/>
      <c r="B129" s="6"/>
      <c r="C129" s="6"/>
    </row>
    <row r="130" spans="1:3" x14ac:dyDescent="0.35">
      <c r="A130" s="46"/>
      <c r="B130" s="6"/>
      <c r="C130" s="6"/>
    </row>
    <row r="131" spans="1:3" x14ac:dyDescent="0.35">
      <c r="A131" s="46"/>
      <c r="B131" s="6"/>
      <c r="C131" s="6"/>
    </row>
    <row r="132" spans="1:3" x14ac:dyDescent="0.35">
      <c r="A132" s="46"/>
      <c r="B132" s="6"/>
      <c r="C132" s="6"/>
    </row>
    <row r="133" spans="1:3" x14ac:dyDescent="0.35">
      <c r="A133" s="46"/>
      <c r="B133" s="6"/>
      <c r="C133" s="6"/>
    </row>
    <row r="134" spans="1:3" x14ac:dyDescent="0.35">
      <c r="A134" s="46"/>
      <c r="B134" s="6"/>
      <c r="C134" s="6"/>
    </row>
    <row r="135" spans="1:3" x14ac:dyDescent="0.35">
      <c r="A135" s="46"/>
      <c r="B135" s="6"/>
      <c r="C135" s="6"/>
    </row>
    <row r="136" spans="1:3" x14ac:dyDescent="0.35">
      <c r="A136" s="46"/>
      <c r="B136" s="6"/>
      <c r="C136" s="6"/>
    </row>
    <row r="137" spans="1:3" x14ac:dyDescent="0.35">
      <c r="A137" s="46"/>
      <c r="B137" s="6"/>
      <c r="C137" s="6"/>
    </row>
    <row r="138" spans="1:3" x14ac:dyDescent="0.35">
      <c r="A138" s="46"/>
      <c r="B138" s="6"/>
      <c r="C138" s="6"/>
    </row>
    <row r="139" spans="1:3" x14ac:dyDescent="0.35">
      <c r="A139" s="46"/>
      <c r="B139" s="6"/>
      <c r="C139" s="6"/>
    </row>
    <row r="140" spans="1:3" x14ac:dyDescent="0.35">
      <c r="A140" s="46"/>
      <c r="B140" s="6"/>
      <c r="C140" s="6"/>
    </row>
    <row r="141" spans="1:3" x14ac:dyDescent="0.35">
      <c r="A141" s="46"/>
      <c r="B141" s="6"/>
      <c r="C141" s="6"/>
    </row>
    <row r="142" spans="1:3" x14ac:dyDescent="0.35">
      <c r="A142" s="46"/>
      <c r="B142" s="6"/>
      <c r="C142" s="6"/>
    </row>
    <row r="143" spans="1:3" x14ac:dyDescent="0.35">
      <c r="A143" s="46"/>
      <c r="B143" s="6"/>
      <c r="C143" s="6"/>
    </row>
    <row r="144" spans="1:3" x14ac:dyDescent="0.35">
      <c r="A144" s="46"/>
      <c r="B144" s="6"/>
      <c r="C144" s="6"/>
    </row>
    <row r="145" spans="1:3" x14ac:dyDescent="0.35">
      <c r="A145" s="46"/>
      <c r="B145" s="6"/>
      <c r="C145" s="6"/>
    </row>
    <row r="146" spans="1:3" x14ac:dyDescent="0.35">
      <c r="A146" s="46"/>
      <c r="B146" s="6"/>
      <c r="C146" s="6"/>
    </row>
    <row r="147" spans="1:3" x14ac:dyDescent="0.35">
      <c r="A147" s="46"/>
      <c r="B147" s="6"/>
      <c r="C147" s="6"/>
    </row>
    <row r="148" spans="1:3" x14ac:dyDescent="0.35">
      <c r="A148" s="46"/>
      <c r="B148" s="6"/>
      <c r="C148" s="6"/>
    </row>
    <row r="149" spans="1:3" x14ac:dyDescent="0.35">
      <c r="A149" s="46"/>
      <c r="B149" s="6"/>
      <c r="C149" s="6"/>
    </row>
    <row r="150" spans="1:3" x14ac:dyDescent="0.35">
      <c r="A150" s="46"/>
      <c r="B150" s="6"/>
      <c r="C150" s="6"/>
    </row>
    <row r="151" spans="1:3" x14ac:dyDescent="0.35">
      <c r="A151" s="46"/>
      <c r="B151" s="6"/>
      <c r="C151" s="6"/>
    </row>
    <row r="152" spans="1:3" x14ac:dyDescent="0.35">
      <c r="A152" s="46"/>
      <c r="B152" s="6"/>
      <c r="C152" s="6"/>
    </row>
    <row r="153" spans="1:3" x14ac:dyDescent="0.35">
      <c r="A153" s="46"/>
      <c r="B153" s="6"/>
      <c r="C153" s="6"/>
    </row>
    <row r="154" spans="1:3" x14ac:dyDescent="0.35">
      <c r="A154" s="46"/>
      <c r="B154" s="6"/>
      <c r="C154" s="6"/>
    </row>
    <row r="155" spans="1:3" x14ac:dyDescent="0.35">
      <c r="A155" s="46"/>
      <c r="B155" s="6"/>
      <c r="C155" s="6"/>
    </row>
    <row r="156" spans="1:3" x14ac:dyDescent="0.35">
      <c r="A156" s="46"/>
      <c r="B156" s="6"/>
      <c r="C156" s="6"/>
    </row>
    <row r="157" spans="1:3" x14ac:dyDescent="0.35">
      <c r="A157" s="46"/>
      <c r="B157" s="6"/>
      <c r="C157" s="6"/>
    </row>
    <row r="158" spans="1:3" x14ac:dyDescent="0.35">
      <c r="A158" s="46"/>
      <c r="B158" s="6"/>
      <c r="C158" s="6"/>
    </row>
    <row r="159" spans="1:3" x14ac:dyDescent="0.35">
      <c r="A159" s="46"/>
      <c r="B159" s="6"/>
      <c r="C159" s="6"/>
    </row>
    <row r="160" spans="1:3" x14ac:dyDescent="0.35">
      <c r="A160" s="46"/>
      <c r="B160" s="6"/>
      <c r="C160" s="6"/>
    </row>
    <row r="161" spans="1:3" x14ac:dyDescent="0.35">
      <c r="A161" s="46"/>
      <c r="B161" s="6"/>
      <c r="C161" s="6"/>
    </row>
    <row r="162" spans="1:3" x14ac:dyDescent="0.35">
      <c r="A162" s="46"/>
      <c r="B162" s="6"/>
      <c r="C162" s="6"/>
    </row>
    <row r="163" spans="1:3" x14ac:dyDescent="0.35">
      <c r="A163" s="46"/>
      <c r="B163" s="6"/>
      <c r="C163" s="6"/>
    </row>
    <row r="164" spans="1:3" x14ac:dyDescent="0.35">
      <c r="A164" s="46"/>
      <c r="B164" s="6"/>
      <c r="C164" s="6"/>
    </row>
    <row r="165" spans="1:3" x14ac:dyDescent="0.35">
      <c r="A165" s="46"/>
      <c r="B165" s="6"/>
      <c r="C165" s="6"/>
    </row>
    <row r="166" spans="1:3" x14ac:dyDescent="0.35">
      <c r="A166" s="46"/>
      <c r="B166" s="6"/>
      <c r="C166" s="6"/>
    </row>
    <row r="167" spans="1:3" x14ac:dyDescent="0.35">
      <c r="A167" s="46"/>
      <c r="B167" s="6"/>
      <c r="C167" s="6"/>
    </row>
    <row r="168" spans="1:3" x14ac:dyDescent="0.35">
      <c r="A168" s="46"/>
      <c r="B168" s="6"/>
      <c r="C168" s="6"/>
    </row>
    <row r="169" spans="1:3" x14ac:dyDescent="0.35">
      <c r="A169" s="46"/>
      <c r="B169" s="6"/>
      <c r="C169" s="6"/>
    </row>
    <row r="170" spans="1:3" x14ac:dyDescent="0.35">
      <c r="A170" s="46"/>
      <c r="B170" s="6"/>
      <c r="C170" s="6"/>
    </row>
    <row r="171" spans="1:3" x14ac:dyDescent="0.35">
      <c r="A171" s="46"/>
      <c r="B171" s="6"/>
      <c r="C171" s="6"/>
    </row>
    <row r="172" spans="1:3" x14ac:dyDescent="0.35">
      <c r="A172" s="46"/>
      <c r="B172" s="6"/>
      <c r="C172" s="6"/>
    </row>
    <row r="173" spans="1:3" x14ac:dyDescent="0.35">
      <c r="A173" s="46"/>
      <c r="B173" s="6"/>
      <c r="C173" s="6"/>
    </row>
    <row r="174" spans="1:3" x14ac:dyDescent="0.35">
      <c r="A174" s="46"/>
      <c r="B174" s="6"/>
      <c r="C174" s="6"/>
    </row>
    <row r="175" spans="1:3" x14ac:dyDescent="0.35">
      <c r="A175" s="46"/>
      <c r="B175" s="6"/>
      <c r="C175" s="6"/>
    </row>
    <row r="176" spans="1:3" x14ac:dyDescent="0.35">
      <c r="A176" s="46"/>
      <c r="B176" s="6"/>
      <c r="C176" s="6"/>
    </row>
    <row r="177" spans="1:3" x14ac:dyDescent="0.35">
      <c r="A177" s="46"/>
      <c r="B177" s="6"/>
      <c r="C177" s="6"/>
    </row>
    <row r="178" spans="1:3" x14ac:dyDescent="0.35">
      <c r="A178" s="46"/>
      <c r="B178" s="6"/>
      <c r="C178" s="6"/>
    </row>
    <row r="179" spans="1:3" x14ac:dyDescent="0.35">
      <c r="A179" s="46"/>
      <c r="B179" s="6"/>
      <c r="C179" s="6"/>
    </row>
    <row r="180" spans="1:3" x14ac:dyDescent="0.35">
      <c r="A180" s="46"/>
      <c r="B180" s="6"/>
      <c r="C180" s="6"/>
    </row>
    <row r="181" spans="1:3" x14ac:dyDescent="0.35">
      <c r="A181" s="46"/>
      <c r="B181" s="6"/>
      <c r="C181" s="6"/>
    </row>
    <row r="182" spans="1:3" x14ac:dyDescent="0.35">
      <c r="A182" s="46"/>
      <c r="B182" s="6"/>
      <c r="C182" s="6"/>
    </row>
    <row r="183" spans="1:3" x14ac:dyDescent="0.35">
      <c r="A183" s="46"/>
      <c r="B183" s="6"/>
      <c r="C183" s="6"/>
    </row>
    <row r="184" spans="1:3" x14ac:dyDescent="0.35">
      <c r="A184" s="46"/>
      <c r="B184" s="6"/>
      <c r="C184" s="6"/>
    </row>
    <row r="185" spans="1:3" x14ac:dyDescent="0.35">
      <c r="A185" s="46"/>
      <c r="B185" s="6"/>
      <c r="C185" s="6"/>
    </row>
    <row r="186" spans="1:3" x14ac:dyDescent="0.35">
      <c r="A186" s="46"/>
      <c r="B186" s="6"/>
      <c r="C186" s="6"/>
    </row>
    <row r="187" spans="1:3" x14ac:dyDescent="0.35">
      <c r="A187" s="46"/>
      <c r="B187" s="6"/>
      <c r="C187" s="6"/>
    </row>
    <row r="188" spans="1:3" x14ac:dyDescent="0.35">
      <c r="A188" s="46"/>
      <c r="B188" s="6"/>
      <c r="C188" s="6"/>
    </row>
    <row r="189" spans="1:3" x14ac:dyDescent="0.35">
      <c r="A189" s="46"/>
      <c r="B189" s="6"/>
      <c r="C189" s="6"/>
    </row>
    <row r="190" spans="1:3" x14ac:dyDescent="0.35">
      <c r="A190" s="46"/>
      <c r="B190" s="6"/>
      <c r="C190" s="6"/>
    </row>
    <row r="191" spans="1:3" x14ac:dyDescent="0.35">
      <c r="A191" s="46"/>
      <c r="B191" s="6"/>
      <c r="C191" s="6"/>
    </row>
    <row r="192" spans="1:3" x14ac:dyDescent="0.35">
      <c r="A192" s="46"/>
      <c r="B192" s="6"/>
      <c r="C192" s="6"/>
    </row>
    <row r="193" spans="1:3" x14ac:dyDescent="0.35">
      <c r="A193" s="46"/>
      <c r="B193" s="6"/>
      <c r="C193" s="6"/>
    </row>
    <row r="194" spans="1:3" x14ac:dyDescent="0.35">
      <c r="A194" s="46"/>
      <c r="B194" s="6"/>
      <c r="C194" s="6"/>
    </row>
    <row r="195" spans="1:3" x14ac:dyDescent="0.35">
      <c r="A195" s="46"/>
      <c r="B195" s="6"/>
      <c r="C195" s="6"/>
    </row>
    <row r="196" spans="1:3" x14ac:dyDescent="0.35">
      <c r="A196" s="46"/>
      <c r="B196" s="6"/>
      <c r="C196" s="6"/>
    </row>
    <row r="197" spans="1:3" x14ac:dyDescent="0.35">
      <c r="A197" s="46"/>
      <c r="B197" s="6"/>
      <c r="C197" s="6"/>
    </row>
  </sheetData>
  <hyperlinks>
    <hyperlink ref="J21" location="Contents!A1" display="Contents!A1" xr:uid="{D00968A7-4CA8-4650-AB04-69FE5C91CC0A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DE3D6-D7B0-4C54-A65C-C262365E03E0}">
  <dimension ref="A1:H197"/>
  <sheetViews>
    <sheetView showGridLines="0" zoomScale="80" zoomScaleNormal="80" workbookViewId="0">
      <selection activeCell="G21" sqref="G21"/>
    </sheetView>
  </sheetViews>
  <sheetFormatPr defaultRowHeight="14.5" x14ac:dyDescent="0.35"/>
  <cols>
    <col min="1" max="1" width="8.453125" customWidth="1"/>
    <col min="2" max="2" width="12" customWidth="1"/>
    <col min="3" max="3" width="12.453125" customWidth="1"/>
    <col min="4" max="4" width="8.453125" customWidth="1"/>
    <col min="5" max="5" width="14.08984375" customWidth="1"/>
    <col min="6" max="13" width="8.453125" customWidth="1"/>
  </cols>
  <sheetData>
    <row r="1" spans="1:8" x14ac:dyDescent="0.35">
      <c r="A1" s="18" t="str">
        <f xml:space="preserve"> CONCATENATE("Box 9.2 ",Contents!C22)</f>
        <v>Box 9.2 Selected vegetable inflation components</v>
      </c>
    </row>
    <row r="3" spans="1:8" x14ac:dyDescent="0.35">
      <c r="A3" t="s">
        <v>141</v>
      </c>
    </row>
    <row r="4" spans="1:8" ht="42.65" customHeight="1" x14ac:dyDescent="0.35">
      <c r="A4" s="23"/>
      <c r="B4" s="23" t="s">
        <v>137</v>
      </c>
      <c r="C4" s="23" t="s">
        <v>138</v>
      </c>
      <c r="D4" s="23" t="s">
        <v>139</v>
      </c>
      <c r="E4" s="23" t="s">
        <v>140</v>
      </c>
      <c r="F4" s="52"/>
      <c r="G4" s="52"/>
      <c r="H4" s="52"/>
    </row>
    <row r="5" spans="1:8" x14ac:dyDescent="0.35">
      <c r="A5" s="29">
        <v>44562</v>
      </c>
      <c r="B5" s="32">
        <v>-2.0429009193054126</v>
      </c>
      <c r="C5" s="32">
        <v>12.983425414364635</v>
      </c>
      <c r="D5" s="26">
        <v>5.7894736842105443</v>
      </c>
      <c r="E5" s="26">
        <v>8.6471408647140979</v>
      </c>
      <c r="F5" s="26"/>
      <c r="G5" s="26"/>
      <c r="H5" s="26"/>
    </row>
    <row r="6" spans="1:8" x14ac:dyDescent="0.35">
      <c r="A6" s="29">
        <v>44593</v>
      </c>
      <c r="B6" s="32">
        <v>-4.7619047619047672</v>
      </c>
      <c r="C6" s="32">
        <v>5.846528623629732</v>
      </c>
      <c r="D6" s="26">
        <v>5.124835742444156</v>
      </c>
      <c r="E6" s="26">
        <v>7.5966850828729227</v>
      </c>
      <c r="F6" s="26"/>
      <c r="G6" s="26"/>
      <c r="H6" s="26"/>
    </row>
    <row r="7" spans="1:8" x14ac:dyDescent="0.35">
      <c r="A7" s="29">
        <v>44621</v>
      </c>
      <c r="B7" s="32">
        <v>-10.611510791366907</v>
      </c>
      <c r="C7" s="32">
        <v>8.4870848708487259</v>
      </c>
      <c r="D7" s="26">
        <v>3.0967741935483906</v>
      </c>
      <c r="E7" s="26">
        <v>2.7814569536423805</v>
      </c>
      <c r="F7" s="26"/>
      <c r="G7" s="26"/>
      <c r="H7" s="26"/>
    </row>
    <row r="8" spans="1:8" x14ac:dyDescent="0.35">
      <c r="A8" s="29">
        <v>44652</v>
      </c>
      <c r="B8" s="32">
        <v>1.3402061855670055</v>
      </c>
      <c r="C8" s="32">
        <v>8.7438423645320071</v>
      </c>
      <c r="D8" s="26">
        <v>2.2988505747126409</v>
      </c>
      <c r="E8" s="26">
        <v>0.1290322580645098</v>
      </c>
      <c r="F8" s="26"/>
      <c r="G8" s="26"/>
      <c r="H8" s="26"/>
    </row>
    <row r="9" spans="1:8" x14ac:dyDescent="0.35">
      <c r="A9" s="29">
        <v>44682</v>
      </c>
      <c r="B9" s="32">
        <v>14.269275028768691</v>
      </c>
      <c r="C9" s="32">
        <v>18.578553615960082</v>
      </c>
      <c r="D9" s="26">
        <v>3.8809831824062169</v>
      </c>
      <c r="E9" s="26">
        <v>3.5340314136125484</v>
      </c>
      <c r="F9" s="26"/>
      <c r="G9" s="26"/>
      <c r="H9" s="26"/>
    </row>
    <row r="10" spans="1:8" x14ac:dyDescent="0.35">
      <c r="A10" s="29">
        <v>44713</v>
      </c>
      <c r="B10" s="32">
        <v>15.076560659599526</v>
      </c>
      <c r="C10" s="32">
        <v>26.535626535626534</v>
      </c>
      <c r="D10" s="26">
        <v>7.8406169665809822</v>
      </c>
      <c r="E10" s="26">
        <v>5.6149732620320858</v>
      </c>
      <c r="F10" s="26"/>
      <c r="G10" s="26"/>
      <c r="H10" s="26"/>
    </row>
    <row r="11" spans="1:8" x14ac:dyDescent="0.35">
      <c r="A11" s="29">
        <v>44743</v>
      </c>
      <c r="B11" s="32">
        <v>22.68292682926829</v>
      </c>
      <c r="C11" s="32">
        <v>31.051344743276289</v>
      </c>
      <c r="D11" s="26">
        <v>10.23316062176165</v>
      </c>
      <c r="E11" s="26">
        <v>8.3783783783783825</v>
      </c>
      <c r="F11" s="26"/>
      <c r="G11" s="26"/>
      <c r="H11" s="26"/>
    </row>
    <row r="12" spans="1:8" x14ac:dyDescent="0.35">
      <c r="A12" s="29">
        <v>44774</v>
      </c>
      <c r="B12" s="32">
        <v>13.200934579439272</v>
      </c>
      <c r="C12" s="32">
        <v>23.245614035087712</v>
      </c>
      <c r="D12" s="26">
        <v>9.4871794871794979</v>
      </c>
      <c r="E12" s="26">
        <v>9.320905459387486</v>
      </c>
      <c r="F12" s="26"/>
      <c r="G12" s="26"/>
      <c r="H12" s="26"/>
    </row>
    <row r="13" spans="1:8" x14ac:dyDescent="0.35">
      <c r="A13" s="29">
        <v>44805</v>
      </c>
      <c r="B13" s="32">
        <v>13.669064748201421</v>
      </c>
      <c r="C13" s="32">
        <v>5.0106609808102442</v>
      </c>
      <c r="D13" s="26">
        <v>7.4401008827238435</v>
      </c>
      <c r="E13" s="26">
        <v>10.547396528704933</v>
      </c>
      <c r="F13" s="26"/>
      <c r="G13" s="26"/>
      <c r="H13" s="26"/>
    </row>
    <row r="14" spans="1:8" x14ac:dyDescent="0.35">
      <c r="A14" s="29">
        <v>44835</v>
      </c>
      <c r="B14" s="32">
        <v>17.058096415327562</v>
      </c>
      <c r="C14" s="32">
        <v>-1.3641133263378791</v>
      </c>
      <c r="D14" s="26">
        <v>10.075566750629728</v>
      </c>
      <c r="E14" s="26">
        <v>3.8895859473023764</v>
      </c>
      <c r="F14" s="26"/>
      <c r="G14" s="26"/>
      <c r="H14" s="26"/>
    </row>
    <row r="15" spans="1:8" x14ac:dyDescent="0.35">
      <c r="A15" s="29">
        <v>44866</v>
      </c>
      <c r="B15" s="32">
        <v>10.817307692307686</v>
      </c>
      <c r="C15" s="32">
        <v>11.084905660377364</v>
      </c>
      <c r="D15" s="26">
        <v>10.745891276864739</v>
      </c>
      <c r="E15" s="26">
        <v>8.8657105606258177</v>
      </c>
      <c r="F15" s="26"/>
      <c r="G15" s="26"/>
      <c r="H15" s="26"/>
    </row>
    <row r="16" spans="1:8" x14ac:dyDescent="0.35">
      <c r="A16" s="29">
        <v>44896</v>
      </c>
      <c r="B16" s="32">
        <v>22.743682310469325</v>
      </c>
      <c r="C16" s="32">
        <v>15.049751243781095</v>
      </c>
      <c r="D16" s="26">
        <v>11.562897077509525</v>
      </c>
      <c r="E16" s="26">
        <v>12.483399734395761</v>
      </c>
      <c r="F16" s="26"/>
      <c r="G16" s="26"/>
      <c r="H16" s="26"/>
    </row>
    <row r="17" spans="1:8" x14ac:dyDescent="0.35">
      <c r="A17" s="29">
        <v>44927</v>
      </c>
      <c r="B17" s="32">
        <v>8.8633993743482797</v>
      </c>
      <c r="C17" s="32">
        <v>14.180929095354532</v>
      </c>
      <c r="D17" s="26">
        <v>11.815920398009961</v>
      </c>
      <c r="E17" s="26">
        <v>14.249037227214378</v>
      </c>
      <c r="F17" s="26"/>
      <c r="G17" s="26"/>
      <c r="H17" s="26"/>
    </row>
    <row r="18" spans="1:8" x14ac:dyDescent="0.35">
      <c r="A18" s="29">
        <v>44958</v>
      </c>
      <c r="B18" s="32">
        <v>9.0000000000000071</v>
      </c>
      <c r="C18" s="32">
        <v>13.578826237054088</v>
      </c>
      <c r="D18" s="26">
        <v>15.999999999999993</v>
      </c>
      <c r="E18" s="26">
        <v>15.661103979460833</v>
      </c>
      <c r="F18" s="26"/>
      <c r="G18" s="26"/>
      <c r="H18" s="26"/>
    </row>
    <row r="19" spans="1:8" x14ac:dyDescent="0.35">
      <c r="A19" s="29">
        <v>44986</v>
      </c>
      <c r="B19" s="32">
        <v>10.462776659959738</v>
      </c>
      <c r="C19" s="32">
        <v>17.120181405895686</v>
      </c>
      <c r="D19" s="26">
        <v>16.896120150187734</v>
      </c>
      <c r="E19" s="26">
        <v>20.489690721649502</v>
      </c>
      <c r="F19" s="26"/>
      <c r="G19" s="26"/>
      <c r="H19" s="26"/>
    </row>
    <row r="20" spans="1:8" x14ac:dyDescent="0.35">
      <c r="A20" s="29">
        <v>45017</v>
      </c>
      <c r="B20" s="32">
        <v>10.071210579857581</v>
      </c>
      <c r="C20" s="32">
        <v>15.968289920724811</v>
      </c>
      <c r="D20" s="26">
        <v>17.353308364544318</v>
      </c>
      <c r="E20" s="26">
        <v>23.1958762886598</v>
      </c>
      <c r="F20" s="26"/>
      <c r="G20" s="26"/>
      <c r="H20" s="26"/>
    </row>
    <row r="21" spans="1:8" x14ac:dyDescent="0.35">
      <c r="A21" s="29">
        <v>45047</v>
      </c>
      <c r="B21" s="32">
        <v>-2.9204431017119781</v>
      </c>
      <c r="C21" s="32">
        <v>8.2018927444795118</v>
      </c>
      <c r="D21" s="26">
        <v>18.55541718555418</v>
      </c>
      <c r="E21" s="26">
        <v>20.859671302149184</v>
      </c>
      <c r="G21" s="2" t="s">
        <v>3</v>
      </c>
    </row>
    <row r="22" spans="1:8" x14ac:dyDescent="0.35">
      <c r="A22" s="29">
        <v>45078</v>
      </c>
      <c r="B22" s="32">
        <v>-1.9447287615148467</v>
      </c>
      <c r="C22" s="32">
        <v>2.2330097087378542</v>
      </c>
      <c r="D22" s="26">
        <v>13.230035756853397</v>
      </c>
      <c r="E22" s="26">
        <v>20.88607594936709</v>
      </c>
    </row>
    <row r="23" spans="1:8" x14ac:dyDescent="0.35">
      <c r="A23" s="29">
        <v>45108</v>
      </c>
      <c r="B23" s="32">
        <v>-3.1809145129224503</v>
      </c>
      <c r="C23" s="32">
        <v>0.18656716417910779</v>
      </c>
      <c r="D23" s="26">
        <v>14.336075205640419</v>
      </c>
      <c r="E23" s="26">
        <v>18.45386533665836</v>
      </c>
    </row>
    <row r="24" spans="1:8" x14ac:dyDescent="0.35">
      <c r="A24" s="29">
        <v>45139</v>
      </c>
      <c r="B24" s="32">
        <v>6.2951496388028882</v>
      </c>
      <c r="C24" s="32">
        <v>3.2028469750889688</v>
      </c>
      <c r="D24" s="26">
        <v>13.700234192037453</v>
      </c>
      <c r="E24" s="26">
        <v>16.565164433617554</v>
      </c>
    </row>
    <row r="25" spans="1:8" x14ac:dyDescent="0.35">
      <c r="A25" s="29">
        <v>45170</v>
      </c>
      <c r="B25" s="32">
        <v>5.1687763713080148</v>
      </c>
      <c r="C25" s="32">
        <v>14.517766497461926</v>
      </c>
      <c r="D25" s="26">
        <v>14.906103286384976</v>
      </c>
      <c r="E25" s="26">
        <v>15.338164251207731</v>
      </c>
    </row>
    <row r="26" spans="1:8" x14ac:dyDescent="0.35">
      <c r="A26" s="29">
        <v>45200</v>
      </c>
      <c r="B26" s="32">
        <v>-0.73917634635691787</v>
      </c>
      <c r="C26" s="32">
        <v>12.553191489361692</v>
      </c>
      <c r="D26" s="26">
        <v>13.958810068649875</v>
      </c>
      <c r="E26" s="26">
        <v>23.550724637681153</v>
      </c>
    </row>
    <row r="27" spans="1:8" x14ac:dyDescent="0.35">
      <c r="A27" s="29">
        <v>45231</v>
      </c>
      <c r="B27" s="32">
        <v>8.1344902386117024</v>
      </c>
      <c r="C27" s="32">
        <v>1.2738853503184711</v>
      </c>
      <c r="D27" s="26">
        <v>13.242009132420108</v>
      </c>
      <c r="E27" s="26">
        <v>23.592814371257486</v>
      </c>
    </row>
    <row r="28" spans="1:8" x14ac:dyDescent="0.35">
      <c r="A28" s="29">
        <v>45261</v>
      </c>
      <c r="B28" s="32">
        <v>-0.39215686274510775</v>
      </c>
      <c r="C28" s="32">
        <v>-3.8918918918918854</v>
      </c>
      <c r="D28" s="26">
        <v>15.148063781321186</v>
      </c>
      <c r="E28" s="26">
        <v>17.473435655253834</v>
      </c>
    </row>
    <row r="29" spans="1:8" x14ac:dyDescent="0.35">
      <c r="A29" s="29">
        <v>45292</v>
      </c>
      <c r="B29" s="32">
        <v>0</v>
      </c>
      <c r="C29" s="32">
        <v>0.10706638115631772</v>
      </c>
      <c r="D29" s="26">
        <v>12.013348164627358</v>
      </c>
      <c r="E29" s="26">
        <v>12.584269662921344</v>
      </c>
    </row>
    <row r="30" spans="1:8" x14ac:dyDescent="0.35">
      <c r="A30" s="29">
        <v>45323</v>
      </c>
      <c r="B30" s="32">
        <v>-1.3761467889908285</v>
      </c>
      <c r="C30" s="32">
        <v>-1.1144883485309065</v>
      </c>
      <c r="D30" s="26">
        <v>9.375</v>
      </c>
      <c r="E30" s="26">
        <v>9.4339622641509422</v>
      </c>
    </row>
    <row r="31" spans="1:8" x14ac:dyDescent="0.35">
      <c r="A31" s="29">
        <v>45352</v>
      </c>
      <c r="B31" s="32">
        <v>-1.91256830601092</v>
      </c>
      <c r="C31" s="32">
        <v>-0.38722168441431837</v>
      </c>
      <c r="D31" s="26">
        <v>8.1370449678800796</v>
      </c>
      <c r="E31" s="26">
        <v>5.9893048128342175</v>
      </c>
    </row>
    <row r="32" spans="1:8" x14ac:dyDescent="0.35">
      <c r="A32" s="29">
        <v>45383</v>
      </c>
      <c r="B32" s="32">
        <v>-0.36968576709797141</v>
      </c>
      <c r="C32" s="32">
        <v>4.296875</v>
      </c>
      <c r="D32" s="26">
        <v>7.6595744680851174</v>
      </c>
      <c r="E32" s="26">
        <v>7.322175732217584</v>
      </c>
    </row>
    <row r="33" spans="1:5" x14ac:dyDescent="0.35">
      <c r="A33" s="29">
        <v>45413</v>
      </c>
      <c r="B33" s="32">
        <v>2.8008298755186622</v>
      </c>
      <c r="C33" s="32">
        <v>6.5111758989309987</v>
      </c>
      <c r="D33" s="26">
        <v>5.8823529411764719</v>
      </c>
      <c r="E33" s="26">
        <v>7.6359832635983338</v>
      </c>
    </row>
    <row r="34" spans="1:5" x14ac:dyDescent="0.35">
      <c r="A34" s="29">
        <v>45444</v>
      </c>
      <c r="B34" s="32">
        <v>1.4613778705636848</v>
      </c>
      <c r="C34" s="32">
        <v>5.2231718898385626</v>
      </c>
      <c r="D34" s="26">
        <v>5.8947368421052637</v>
      </c>
      <c r="E34" s="26">
        <v>4.7120418848167533</v>
      </c>
    </row>
    <row r="35" spans="1:5" x14ac:dyDescent="0.35">
      <c r="A35" s="29">
        <v>45474</v>
      </c>
      <c r="B35" s="32">
        <v>-1.9507186858316317</v>
      </c>
      <c r="C35" s="32">
        <v>2.3277467411545683</v>
      </c>
      <c r="D35" s="26">
        <v>-1.5416238437821139</v>
      </c>
      <c r="E35" s="26">
        <v>3.4736842105263177</v>
      </c>
    </row>
    <row r="36" spans="1:5" x14ac:dyDescent="0.35">
      <c r="A36" s="29">
        <v>45505</v>
      </c>
      <c r="B36" s="32">
        <v>-5.048543689320395</v>
      </c>
      <c r="C36" s="32">
        <v>-3.0172413793103425</v>
      </c>
      <c r="D36" s="26">
        <v>-1.4418125643666291</v>
      </c>
      <c r="E36" s="26">
        <v>4.3887147335423204</v>
      </c>
    </row>
    <row r="37" spans="1:5" x14ac:dyDescent="0.35">
      <c r="A37" s="29">
        <v>45536</v>
      </c>
      <c r="B37" s="32">
        <v>-1.5045135406218657</v>
      </c>
      <c r="C37" s="32">
        <v>2.3049645390071039</v>
      </c>
      <c r="D37" s="26">
        <v>-0.20429009193054792</v>
      </c>
      <c r="E37" s="26">
        <v>6.8062827225130906</v>
      </c>
    </row>
    <row r="38" spans="1:5" x14ac:dyDescent="0.35">
      <c r="A38" s="29">
        <v>45566</v>
      </c>
      <c r="B38" s="32">
        <v>4.5744680851063757</v>
      </c>
      <c r="C38" s="32">
        <v>6.5217391304347894</v>
      </c>
      <c r="D38" s="26">
        <v>-1.2048192771084265</v>
      </c>
      <c r="E38" s="26">
        <v>2.346041055718473</v>
      </c>
    </row>
    <row r="39" spans="1:5" x14ac:dyDescent="0.35">
      <c r="A39" s="29">
        <v>45597</v>
      </c>
      <c r="B39" s="32">
        <v>-0.80240722166499134</v>
      </c>
      <c r="C39" s="32">
        <v>9.5387840670859489</v>
      </c>
      <c r="D39" s="26">
        <v>-0.60483870967742437</v>
      </c>
      <c r="E39" s="26">
        <v>-2.6162790697674465</v>
      </c>
    </row>
    <row r="40" spans="1:5" x14ac:dyDescent="0.35">
      <c r="A40" s="29">
        <v>45627</v>
      </c>
      <c r="B40" s="32">
        <v>-1.5748031496062964</v>
      </c>
      <c r="C40" s="32">
        <v>12.485939257592804</v>
      </c>
      <c r="D40" s="26">
        <v>-1.0880316518298683</v>
      </c>
      <c r="E40" s="26">
        <v>0.50251256281406143</v>
      </c>
    </row>
    <row r="41" spans="1:5" x14ac:dyDescent="0.35">
      <c r="A41" s="29">
        <v>45658</v>
      </c>
      <c r="B41" s="32">
        <v>3.4482758620689502</v>
      </c>
      <c r="C41" s="32">
        <v>9.8395721925133692</v>
      </c>
      <c r="D41" s="26">
        <v>1.8867924528301883</v>
      </c>
      <c r="E41" s="26">
        <v>0.698602794411185</v>
      </c>
    </row>
    <row r="42" spans="1:5" x14ac:dyDescent="0.35">
      <c r="A42" s="29">
        <v>45689</v>
      </c>
      <c r="B42" s="32">
        <v>5.3953488372092906</v>
      </c>
      <c r="C42" s="32">
        <v>14.139344262295083</v>
      </c>
      <c r="D42" s="26">
        <v>0.19704433497538254</v>
      </c>
      <c r="E42" s="26">
        <v>1.7241379310344751</v>
      </c>
    </row>
    <row r="43" spans="1:5" x14ac:dyDescent="0.35">
      <c r="A43" s="29">
        <v>45717</v>
      </c>
      <c r="B43" s="32">
        <v>10.39925719591459</v>
      </c>
      <c r="C43" s="32">
        <v>13.508260447035948</v>
      </c>
      <c r="D43" s="26">
        <v>11.881188118811892</v>
      </c>
      <c r="E43" s="26">
        <v>3.3299697275479323</v>
      </c>
    </row>
    <row r="44" spans="1:5" x14ac:dyDescent="0.35">
      <c r="A44" s="29">
        <v>45748</v>
      </c>
      <c r="B44" s="32">
        <v>12.152133580705016</v>
      </c>
      <c r="C44" s="32">
        <v>10.486891385767795</v>
      </c>
      <c r="D44" s="26">
        <v>35.276679841897241</v>
      </c>
      <c r="E44" s="26">
        <v>4.4834307992202893</v>
      </c>
    </row>
    <row r="45" spans="1:5" x14ac:dyDescent="0.35">
      <c r="A45" s="29">
        <v>45778</v>
      </c>
      <c r="B45" s="32">
        <v>20.887991927346118</v>
      </c>
      <c r="C45" s="32">
        <v>9.8540145985401608</v>
      </c>
      <c r="D45" s="26">
        <v>63.988095238095255</v>
      </c>
      <c r="E45" s="26">
        <v>10.301263362487845</v>
      </c>
    </row>
    <row r="46" spans="1:5" x14ac:dyDescent="0.35">
      <c r="A46" s="29">
        <v>45809</v>
      </c>
      <c r="B46" s="32">
        <v>22.530864197530853</v>
      </c>
      <c r="C46" s="32">
        <v>7.5812274368231014</v>
      </c>
      <c r="D46" s="26">
        <v>68.389662027833012</v>
      </c>
      <c r="E46" s="26">
        <v>13.599999999999991</v>
      </c>
    </row>
    <row r="47" spans="1:5" x14ac:dyDescent="0.35">
      <c r="A47" s="29">
        <v>45839</v>
      </c>
      <c r="B47" s="32">
        <v>17.486910994764404</v>
      </c>
      <c r="C47" s="32">
        <v>8.098271155595981</v>
      </c>
      <c r="D47" s="26">
        <v>79.645093945720262</v>
      </c>
      <c r="E47" s="26">
        <v>14.649033570701931</v>
      </c>
    </row>
    <row r="48" spans="1:5" x14ac:dyDescent="0.35">
      <c r="A48" s="29">
        <v>45870</v>
      </c>
      <c r="B48" s="32">
        <v>10.429447852760742</v>
      </c>
      <c r="C48" s="32">
        <v>12.177777777777777</v>
      </c>
      <c r="D48" s="26">
        <v>71.368861024033436</v>
      </c>
      <c r="E48" s="26">
        <v>9.3093093093093096</v>
      </c>
    </row>
    <row r="49" spans="1:3" x14ac:dyDescent="0.35">
      <c r="A49" s="11"/>
      <c r="B49" s="32"/>
      <c r="C49" s="32"/>
    </row>
    <row r="50" spans="1:3" x14ac:dyDescent="0.35">
      <c r="A50" s="11"/>
      <c r="B50" s="32"/>
      <c r="C50" s="32"/>
    </row>
    <row r="51" spans="1:3" x14ac:dyDescent="0.35">
      <c r="A51" s="11"/>
      <c r="B51" s="32"/>
      <c r="C51" s="32"/>
    </row>
    <row r="52" spans="1:3" x14ac:dyDescent="0.35">
      <c r="A52" s="11"/>
      <c r="B52" s="32"/>
      <c r="C52" s="32"/>
    </row>
    <row r="53" spans="1:3" x14ac:dyDescent="0.35">
      <c r="B53" s="26"/>
      <c r="C53" s="26"/>
    </row>
    <row r="54" spans="1:3" x14ac:dyDescent="0.35">
      <c r="B54" s="26"/>
      <c r="C54" s="26"/>
    </row>
    <row r="55" spans="1:3" x14ac:dyDescent="0.35">
      <c r="B55" s="26"/>
      <c r="C55" s="26"/>
    </row>
    <row r="56" spans="1:3" x14ac:dyDescent="0.35">
      <c r="B56" s="26"/>
      <c r="C56" s="26"/>
    </row>
    <row r="57" spans="1:3" x14ac:dyDescent="0.35">
      <c r="A57" s="25"/>
      <c r="B57" s="6"/>
      <c r="C57" s="6"/>
    </row>
    <row r="58" spans="1:3" x14ac:dyDescent="0.35">
      <c r="A58" s="25"/>
      <c r="B58" s="6"/>
      <c r="C58" s="6"/>
    </row>
    <row r="59" spans="1:3" x14ac:dyDescent="0.35">
      <c r="A59" s="25"/>
      <c r="B59" s="6"/>
      <c r="C59" s="6"/>
    </row>
    <row r="60" spans="1:3" x14ac:dyDescent="0.35">
      <c r="A60" s="25"/>
      <c r="B60" s="6"/>
      <c r="C60" s="6"/>
    </row>
    <row r="61" spans="1:3" x14ac:dyDescent="0.35">
      <c r="A61" s="25"/>
      <c r="B61" s="6"/>
      <c r="C61" s="6"/>
    </row>
    <row r="62" spans="1:3" x14ac:dyDescent="0.35">
      <c r="A62" s="25"/>
      <c r="B62" s="6"/>
      <c r="C62" s="6"/>
    </row>
    <row r="63" spans="1:3" x14ac:dyDescent="0.35">
      <c r="A63" s="25"/>
      <c r="B63" s="6"/>
      <c r="C63" s="6"/>
    </row>
    <row r="64" spans="1:3" x14ac:dyDescent="0.35">
      <c r="A64" s="25"/>
      <c r="B64" s="6"/>
      <c r="C64" s="6"/>
    </row>
    <row r="65" spans="1:3" x14ac:dyDescent="0.35">
      <c r="A65" s="25"/>
      <c r="B65" s="6"/>
      <c r="C65" s="6"/>
    </row>
    <row r="66" spans="1:3" x14ac:dyDescent="0.35">
      <c r="A66" s="25"/>
      <c r="B66" s="6"/>
      <c r="C66" s="6"/>
    </row>
    <row r="67" spans="1:3" x14ac:dyDescent="0.35">
      <c r="A67" s="25"/>
      <c r="B67" s="6"/>
      <c r="C67" s="6"/>
    </row>
    <row r="68" spans="1:3" x14ac:dyDescent="0.35">
      <c r="A68" s="25"/>
      <c r="B68" s="6"/>
      <c r="C68" s="6"/>
    </row>
    <row r="69" spans="1:3" x14ac:dyDescent="0.35">
      <c r="A69" s="25"/>
      <c r="B69" s="6"/>
      <c r="C69" s="6"/>
    </row>
    <row r="70" spans="1:3" x14ac:dyDescent="0.35">
      <c r="A70" s="25"/>
      <c r="B70" s="6"/>
      <c r="C70" s="6"/>
    </row>
    <row r="71" spans="1:3" x14ac:dyDescent="0.35">
      <c r="A71" s="25"/>
      <c r="B71" s="6"/>
      <c r="C71" s="6"/>
    </row>
    <row r="72" spans="1:3" x14ac:dyDescent="0.35">
      <c r="A72" s="25"/>
      <c r="B72" s="6"/>
      <c r="C72" s="6"/>
    </row>
    <row r="73" spans="1:3" x14ac:dyDescent="0.35">
      <c r="A73" s="25"/>
      <c r="B73" s="6"/>
      <c r="C73" s="6"/>
    </row>
    <row r="74" spans="1:3" x14ac:dyDescent="0.35">
      <c r="A74" s="25"/>
      <c r="B74" s="6"/>
      <c r="C74" s="6"/>
    </row>
    <row r="75" spans="1:3" x14ac:dyDescent="0.35">
      <c r="A75" s="25"/>
      <c r="B75" s="6"/>
      <c r="C75" s="6"/>
    </row>
    <row r="76" spans="1:3" x14ac:dyDescent="0.35">
      <c r="A76" s="25"/>
      <c r="B76" s="6"/>
      <c r="C76" s="6"/>
    </row>
    <row r="77" spans="1:3" x14ac:dyDescent="0.35">
      <c r="A77" s="25"/>
      <c r="B77" s="6"/>
      <c r="C77" s="6"/>
    </row>
    <row r="78" spans="1:3" x14ac:dyDescent="0.35">
      <c r="A78" s="25"/>
      <c r="B78" s="6"/>
      <c r="C78" s="6"/>
    </row>
    <row r="79" spans="1:3" x14ac:dyDescent="0.35">
      <c r="A79" s="25"/>
      <c r="B79" s="6"/>
      <c r="C79" s="6"/>
    </row>
    <row r="80" spans="1:3" x14ac:dyDescent="0.35">
      <c r="A80" s="25"/>
      <c r="B80" s="6"/>
      <c r="C80" s="6"/>
    </row>
    <row r="81" spans="1:3" x14ac:dyDescent="0.35">
      <c r="A81" s="25"/>
      <c r="B81" s="6"/>
      <c r="C81" s="6"/>
    </row>
    <row r="82" spans="1:3" x14ac:dyDescent="0.35">
      <c r="A82" s="25"/>
      <c r="B82" s="6"/>
      <c r="C82" s="6"/>
    </row>
    <row r="83" spans="1:3" x14ac:dyDescent="0.35">
      <c r="A83" s="25"/>
      <c r="B83" s="6"/>
      <c r="C83" s="6"/>
    </row>
    <row r="84" spans="1:3" x14ac:dyDescent="0.35">
      <c r="A84" s="25"/>
      <c r="B84" s="6"/>
      <c r="C84" s="6"/>
    </row>
    <row r="85" spans="1:3" x14ac:dyDescent="0.35">
      <c r="A85" s="25"/>
      <c r="B85" s="6"/>
      <c r="C85" s="6"/>
    </row>
    <row r="86" spans="1:3" x14ac:dyDescent="0.35">
      <c r="A86" s="25"/>
      <c r="B86" s="6"/>
      <c r="C86" s="6"/>
    </row>
    <row r="87" spans="1:3" x14ac:dyDescent="0.35">
      <c r="A87" s="25"/>
      <c r="B87" s="6"/>
      <c r="C87" s="6"/>
    </row>
    <row r="88" spans="1:3" x14ac:dyDescent="0.35">
      <c r="A88" s="25"/>
      <c r="B88" s="6"/>
      <c r="C88" s="6"/>
    </row>
    <row r="89" spans="1:3" x14ac:dyDescent="0.35">
      <c r="A89" s="25"/>
      <c r="B89" s="6"/>
      <c r="C89" s="6"/>
    </row>
    <row r="90" spans="1:3" x14ac:dyDescent="0.35">
      <c r="A90" s="25"/>
      <c r="B90" s="6"/>
      <c r="C90" s="6"/>
    </row>
    <row r="91" spans="1:3" x14ac:dyDescent="0.35">
      <c r="A91" s="25"/>
      <c r="B91" s="6"/>
      <c r="C91" s="6"/>
    </row>
    <row r="92" spans="1:3" x14ac:dyDescent="0.35">
      <c r="A92" s="25"/>
      <c r="B92" s="6"/>
      <c r="C92" s="6"/>
    </row>
    <row r="93" spans="1:3" x14ac:dyDescent="0.35">
      <c r="A93" s="25"/>
      <c r="B93" s="6"/>
      <c r="C93" s="6"/>
    </row>
    <row r="94" spans="1:3" x14ac:dyDescent="0.35">
      <c r="A94" s="25"/>
      <c r="B94" s="6"/>
      <c r="C94" s="6"/>
    </row>
    <row r="95" spans="1:3" x14ac:dyDescent="0.35">
      <c r="A95" s="25"/>
      <c r="B95" s="6"/>
      <c r="C95" s="6"/>
    </row>
    <row r="96" spans="1:3" x14ac:dyDescent="0.35">
      <c r="A96" s="25"/>
      <c r="B96" s="6"/>
      <c r="C96" s="6"/>
    </row>
    <row r="97" spans="1:3" x14ac:dyDescent="0.35">
      <c r="A97" s="25"/>
      <c r="B97" s="6"/>
      <c r="C97" s="6"/>
    </row>
    <row r="98" spans="1:3" x14ac:dyDescent="0.35">
      <c r="A98" s="25"/>
      <c r="B98" s="6"/>
      <c r="C98" s="6"/>
    </row>
    <row r="99" spans="1:3" x14ac:dyDescent="0.35">
      <c r="A99" s="25"/>
      <c r="B99" s="6"/>
      <c r="C99" s="6"/>
    </row>
    <row r="100" spans="1:3" x14ac:dyDescent="0.35">
      <c r="A100" s="25"/>
      <c r="B100" s="6"/>
      <c r="C100" s="6"/>
    </row>
    <row r="101" spans="1:3" x14ac:dyDescent="0.35">
      <c r="A101" s="25"/>
      <c r="B101" s="6"/>
      <c r="C101" s="6"/>
    </row>
    <row r="102" spans="1:3" x14ac:dyDescent="0.35">
      <c r="A102" s="25"/>
      <c r="B102" s="6"/>
      <c r="C102" s="6"/>
    </row>
    <row r="103" spans="1:3" x14ac:dyDescent="0.35">
      <c r="A103" s="25"/>
      <c r="B103" s="6"/>
      <c r="C103" s="6"/>
    </row>
    <row r="104" spans="1:3" x14ac:dyDescent="0.35">
      <c r="A104" s="25"/>
      <c r="B104" s="6"/>
      <c r="C104" s="6"/>
    </row>
    <row r="105" spans="1:3" x14ac:dyDescent="0.35">
      <c r="A105" s="25"/>
      <c r="B105" s="6"/>
      <c r="C105" s="6"/>
    </row>
    <row r="106" spans="1:3" x14ac:dyDescent="0.35">
      <c r="A106" s="25"/>
      <c r="B106" s="6"/>
      <c r="C106" s="6"/>
    </row>
    <row r="107" spans="1:3" x14ac:dyDescent="0.35">
      <c r="A107" s="25"/>
      <c r="B107" s="6"/>
      <c r="C107" s="6"/>
    </row>
    <row r="108" spans="1:3" x14ac:dyDescent="0.35">
      <c r="A108" s="25"/>
      <c r="B108" s="6"/>
      <c r="C108" s="6"/>
    </row>
    <row r="109" spans="1:3" x14ac:dyDescent="0.35">
      <c r="A109" s="25"/>
      <c r="B109" s="6"/>
      <c r="C109" s="6"/>
    </row>
    <row r="110" spans="1:3" x14ac:dyDescent="0.35">
      <c r="A110" s="25"/>
      <c r="B110" s="6"/>
      <c r="C110" s="6"/>
    </row>
    <row r="111" spans="1:3" x14ac:dyDescent="0.35">
      <c r="A111" s="25"/>
      <c r="B111" s="6"/>
      <c r="C111" s="6"/>
    </row>
    <row r="112" spans="1:3" x14ac:dyDescent="0.35">
      <c r="A112" s="25"/>
      <c r="B112" s="6"/>
      <c r="C112" s="6"/>
    </row>
    <row r="113" spans="1:3" x14ac:dyDescent="0.35">
      <c r="A113" s="25"/>
      <c r="B113" s="6"/>
      <c r="C113" s="6"/>
    </row>
    <row r="114" spans="1:3" x14ac:dyDescent="0.35">
      <c r="A114" s="25"/>
      <c r="B114" s="6"/>
      <c r="C114" s="6"/>
    </row>
    <row r="115" spans="1:3" x14ac:dyDescent="0.35">
      <c r="A115" s="25"/>
      <c r="B115" s="6"/>
      <c r="C115" s="6"/>
    </row>
    <row r="116" spans="1:3" x14ac:dyDescent="0.35">
      <c r="A116" s="25"/>
      <c r="B116" s="6"/>
      <c r="C116" s="6"/>
    </row>
    <row r="117" spans="1:3" x14ac:dyDescent="0.35">
      <c r="A117" s="25"/>
      <c r="B117" s="6"/>
      <c r="C117" s="6"/>
    </row>
    <row r="118" spans="1:3" x14ac:dyDescent="0.35">
      <c r="A118" s="25"/>
      <c r="B118" s="6"/>
      <c r="C118" s="6"/>
    </row>
    <row r="119" spans="1:3" x14ac:dyDescent="0.35">
      <c r="A119" s="25"/>
      <c r="B119" s="6"/>
      <c r="C119" s="6"/>
    </row>
    <row r="120" spans="1:3" x14ac:dyDescent="0.35">
      <c r="A120" s="25"/>
      <c r="B120" s="6"/>
      <c r="C120" s="6"/>
    </row>
    <row r="121" spans="1:3" x14ac:dyDescent="0.35">
      <c r="A121" s="25"/>
      <c r="B121" s="6"/>
      <c r="C121" s="6"/>
    </row>
    <row r="122" spans="1:3" x14ac:dyDescent="0.35">
      <c r="A122" s="25"/>
      <c r="B122" s="6"/>
      <c r="C122" s="6"/>
    </row>
    <row r="123" spans="1:3" x14ac:dyDescent="0.35">
      <c r="A123" s="25"/>
      <c r="B123" s="6"/>
      <c r="C123" s="6"/>
    </row>
    <row r="124" spans="1:3" x14ac:dyDescent="0.35">
      <c r="A124" s="25"/>
      <c r="B124" s="6"/>
      <c r="C124" s="6"/>
    </row>
    <row r="125" spans="1:3" x14ac:dyDescent="0.35">
      <c r="A125" s="25"/>
      <c r="B125" s="6"/>
      <c r="C125" s="6"/>
    </row>
    <row r="126" spans="1:3" x14ac:dyDescent="0.35">
      <c r="A126" s="25"/>
      <c r="B126" s="6"/>
      <c r="C126" s="6"/>
    </row>
    <row r="127" spans="1:3" x14ac:dyDescent="0.35">
      <c r="A127" s="25"/>
      <c r="B127" s="6"/>
      <c r="C127" s="6"/>
    </row>
    <row r="128" spans="1:3" x14ac:dyDescent="0.35">
      <c r="A128" s="25"/>
      <c r="B128" s="6"/>
      <c r="C128" s="6"/>
    </row>
    <row r="129" spans="1:3" x14ac:dyDescent="0.35">
      <c r="A129" s="25"/>
      <c r="B129" s="6"/>
      <c r="C129" s="6"/>
    </row>
    <row r="130" spans="1:3" x14ac:dyDescent="0.35">
      <c r="A130" s="25"/>
      <c r="B130" s="6"/>
      <c r="C130" s="6"/>
    </row>
    <row r="131" spans="1:3" x14ac:dyDescent="0.35">
      <c r="A131" s="25"/>
      <c r="B131" s="6"/>
      <c r="C131" s="6"/>
    </row>
    <row r="132" spans="1:3" x14ac:dyDescent="0.35">
      <c r="A132" s="25"/>
      <c r="B132" s="6"/>
      <c r="C132" s="6"/>
    </row>
    <row r="133" spans="1:3" x14ac:dyDescent="0.35">
      <c r="A133" s="25"/>
      <c r="B133" s="6"/>
      <c r="C133" s="6"/>
    </row>
    <row r="134" spans="1:3" x14ac:dyDescent="0.35">
      <c r="A134" s="25"/>
      <c r="B134" s="6"/>
      <c r="C134" s="6"/>
    </row>
    <row r="135" spans="1:3" x14ac:dyDescent="0.35">
      <c r="A135" s="25"/>
      <c r="B135" s="6"/>
      <c r="C135" s="6"/>
    </row>
    <row r="136" spans="1:3" x14ac:dyDescent="0.35">
      <c r="A136" s="25"/>
      <c r="B136" s="6"/>
      <c r="C136" s="6"/>
    </row>
    <row r="137" spans="1:3" x14ac:dyDescent="0.35">
      <c r="A137" s="25"/>
      <c r="B137" s="6"/>
      <c r="C137" s="6"/>
    </row>
    <row r="138" spans="1:3" x14ac:dyDescent="0.35">
      <c r="A138" s="25"/>
      <c r="B138" s="6"/>
      <c r="C138" s="6"/>
    </row>
    <row r="139" spans="1:3" x14ac:dyDescent="0.35">
      <c r="A139" s="25"/>
      <c r="B139" s="6"/>
      <c r="C139" s="6"/>
    </row>
    <row r="140" spans="1:3" x14ac:dyDescent="0.35">
      <c r="A140" s="25"/>
      <c r="B140" s="6"/>
      <c r="C140" s="6"/>
    </row>
    <row r="141" spans="1:3" x14ac:dyDescent="0.35">
      <c r="A141" s="25"/>
      <c r="B141" s="6"/>
      <c r="C141" s="6"/>
    </row>
    <row r="142" spans="1:3" x14ac:dyDescent="0.35">
      <c r="A142" s="25"/>
      <c r="B142" s="6"/>
      <c r="C142" s="6"/>
    </row>
    <row r="143" spans="1:3" x14ac:dyDescent="0.35">
      <c r="A143" s="25"/>
      <c r="B143" s="6"/>
      <c r="C143" s="6"/>
    </row>
    <row r="144" spans="1:3" x14ac:dyDescent="0.35">
      <c r="A144" s="25"/>
      <c r="B144" s="6"/>
      <c r="C144" s="6"/>
    </row>
    <row r="145" spans="1:3" x14ac:dyDescent="0.35">
      <c r="A145" s="25"/>
      <c r="B145" s="6"/>
      <c r="C145" s="6"/>
    </row>
    <row r="146" spans="1:3" x14ac:dyDescent="0.35">
      <c r="A146" s="25"/>
      <c r="B146" s="6"/>
      <c r="C146" s="6"/>
    </row>
    <row r="147" spans="1:3" x14ac:dyDescent="0.35">
      <c r="A147" s="25"/>
      <c r="B147" s="6"/>
      <c r="C147" s="6"/>
    </row>
    <row r="148" spans="1:3" x14ac:dyDescent="0.35">
      <c r="A148" s="25"/>
      <c r="B148" s="6"/>
      <c r="C148" s="6"/>
    </row>
    <row r="149" spans="1:3" x14ac:dyDescent="0.35">
      <c r="A149" s="25"/>
      <c r="B149" s="6"/>
      <c r="C149" s="6"/>
    </row>
    <row r="150" spans="1:3" x14ac:dyDescent="0.35">
      <c r="A150" s="25"/>
      <c r="B150" s="6"/>
      <c r="C150" s="6"/>
    </row>
    <row r="151" spans="1:3" x14ac:dyDescent="0.35">
      <c r="A151" s="25"/>
      <c r="B151" s="6"/>
      <c r="C151" s="6"/>
    </row>
    <row r="152" spans="1:3" x14ac:dyDescent="0.35">
      <c r="A152" s="25"/>
      <c r="B152" s="6"/>
      <c r="C152" s="6"/>
    </row>
    <row r="153" spans="1:3" x14ac:dyDescent="0.35">
      <c r="A153" s="25"/>
      <c r="B153" s="6"/>
      <c r="C153" s="6"/>
    </row>
    <row r="154" spans="1:3" x14ac:dyDescent="0.35">
      <c r="A154" s="25"/>
      <c r="B154" s="6"/>
      <c r="C154" s="6"/>
    </row>
    <row r="155" spans="1:3" x14ac:dyDescent="0.35">
      <c r="A155" s="25"/>
      <c r="B155" s="6"/>
      <c r="C155" s="6"/>
    </row>
    <row r="156" spans="1:3" x14ac:dyDescent="0.35">
      <c r="A156" s="25"/>
      <c r="B156" s="6"/>
      <c r="C156" s="6"/>
    </row>
    <row r="157" spans="1:3" x14ac:dyDescent="0.35">
      <c r="A157" s="25"/>
      <c r="B157" s="6"/>
      <c r="C157" s="6"/>
    </row>
    <row r="158" spans="1:3" x14ac:dyDescent="0.35">
      <c r="A158" s="25"/>
      <c r="B158" s="6"/>
      <c r="C158" s="6"/>
    </row>
    <row r="159" spans="1:3" x14ac:dyDescent="0.35">
      <c r="A159" s="25"/>
      <c r="B159" s="6"/>
      <c r="C159" s="6"/>
    </row>
    <row r="160" spans="1:3" x14ac:dyDescent="0.35">
      <c r="A160" s="25"/>
      <c r="B160" s="6"/>
      <c r="C160" s="6"/>
    </row>
    <row r="161" spans="1:3" x14ac:dyDescent="0.35">
      <c r="A161" s="25"/>
      <c r="B161" s="6"/>
      <c r="C161" s="6"/>
    </row>
    <row r="162" spans="1:3" x14ac:dyDescent="0.35">
      <c r="A162" s="25"/>
      <c r="B162" s="6"/>
      <c r="C162" s="6"/>
    </row>
    <row r="163" spans="1:3" x14ac:dyDescent="0.35">
      <c r="A163" s="25"/>
      <c r="B163" s="6"/>
      <c r="C163" s="6"/>
    </row>
    <row r="164" spans="1:3" x14ac:dyDescent="0.35">
      <c r="A164" s="25"/>
      <c r="B164" s="6"/>
      <c r="C164" s="6"/>
    </row>
    <row r="165" spans="1:3" x14ac:dyDescent="0.35">
      <c r="A165" s="25"/>
      <c r="B165" s="6"/>
      <c r="C165" s="6"/>
    </row>
    <row r="166" spans="1:3" x14ac:dyDescent="0.35">
      <c r="A166" s="25"/>
      <c r="B166" s="6"/>
      <c r="C166" s="6"/>
    </row>
    <row r="167" spans="1:3" x14ac:dyDescent="0.35">
      <c r="A167" s="25"/>
      <c r="B167" s="6"/>
      <c r="C167" s="6"/>
    </row>
    <row r="168" spans="1:3" x14ac:dyDescent="0.35">
      <c r="A168" s="25"/>
      <c r="B168" s="6"/>
      <c r="C168" s="6"/>
    </row>
    <row r="169" spans="1:3" x14ac:dyDescent="0.35">
      <c r="A169" s="25"/>
      <c r="B169" s="6"/>
      <c r="C169" s="6"/>
    </row>
    <row r="170" spans="1:3" x14ac:dyDescent="0.35">
      <c r="A170" s="25"/>
      <c r="B170" s="6"/>
      <c r="C170" s="6"/>
    </row>
    <row r="171" spans="1:3" x14ac:dyDescent="0.35">
      <c r="A171" s="25"/>
      <c r="B171" s="6"/>
      <c r="C171" s="6"/>
    </row>
    <row r="172" spans="1:3" x14ac:dyDescent="0.35">
      <c r="A172" s="25"/>
      <c r="B172" s="6"/>
      <c r="C172" s="6"/>
    </row>
    <row r="173" spans="1:3" x14ac:dyDescent="0.35">
      <c r="A173" s="25"/>
      <c r="B173" s="6"/>
      <c r="C173" s="6"/>
    </row>
    <row r="174" spans="1:3" x14ac:dyDescent="0.35">
      <c r="A174" s="25"/>
      <c r="B174" s="6"/>
      <c r="C174" s="6"/>
    </row>
    <row r="175" spans="1:3" x14ac:dyDescent="0.35">
      <c r="A175" s="25"/>
      <c r="B175" s="6"/>
      <c r="C175" s="6"/>
    </row>
    <row r="176" spans="1:3" x14ac:dyDescent="0.35">
      <c r="A176" s="25"/>
      <c r="B176" s="6"/>
      <c r="C176" s="6"/>
    </row>
    <row r="177" spans="1:3" x14ac:dyDescent="0.35">
      <c r="A177" s="25"/>
      <c r="B177" s="6"/>
      <c r="C177" s="6"/>
    </row>
    <row r="178" spans="1:3" x14ac:dyDescent="0.35">
      <c r="A178" s="25"/>
      <c r="B178" s="6"/>
      <c r="C178" s="6"/>
    </row>
    <row r="179" spans="1:3" x14ac:dyDescent="0.35">
      <c r="A179" s="25"/>
      <c r="B179" s="6"/>
      <c r="C179" s="6"/>
    </row>
    <row r="180" spans="1:3" x14ac:dyDescent="0.35">
      <c r="A180" s="25"/>
      <c r="B180" s="6"/>
      <c r="C180" s="6"/>
    </row>
    <row r="181" spans="1:3" x14ac:dyDescent="0.35">
      <c r="A181" s="25"/>
      <c r="B181" s="6"/>
      <c r="C181" s="6"/>
    </row>
    <row r="182" spans="1:3" x14ac:dyDescent="0.35">
      <c r="A182" s="25"/>
      <c r="B182" s="6"/>
      <c r="C182" s="6"/>
    </row>
    <row r="183" spans="1:3" x14ac:dyDescent="0.35">
      <c r="A183" s="25"/>
      <c r="B183" s="6"/>
      <c r="C183" s="6"/>
    </row>
    <row r="184" spans="1:3" x14ac:dyDescent="0.35">
      <c r="A184" s="25"/>
      <c r="B184" s="6"/>
      <c r="C184" s="6"/>
    </row>
    <row r="185" spans="1:3" x14ac:dyDescent="0.35">
      <c r="A185" s="25"/>
      <c r="B185" s="6"/>
      <c r="C185" s="6"/>
    </row>
    <row r="186" spans="1:3" x14ac:dyDescent="0.35">
      <c r="A186" s="25"/>
      <c r="B186" s="6"/>
      <c r="C186" s="6"/>
    </row>
    <row r="187" spans="1:3" x14ac:dyDescent="0.35">
      <c r="A187" s="25"/>
      <c r="B187" s="6"/>
      <c r="C187" s="6"/>
    </row>
    <row r="188" spans="1:3" x14ac:dyDescent="0.35">
      <c r="A188" s="25"/>
      <c r="B188" s="6"/>
      <c r="C188" s="6"/>
    </row>
    <row r="189" spans="1:3" x14ac:dyDescent="0.35">
      <c r="A189" s="25"/>
      <c r="B189" s="6"/>
      <c r="C189" s="6"/>
    </row>
    <row r="190" spans="1:3" x14ac:dyDescent="0.35">
      <c r="A190" s="25"/>
      <c r="B190" s="6"/>
      <c r="C190" s="6"/>
    </row>
    <row r="191" spans="1:3" x14ac:dyDescent="0.35">
      <c r="A191" s="25"/>
      <c r="B191" s="6"/>
      <c r="C191" s="6"/>
    </row>
    <row r="192" spans="1:3" x14ac:dyDescent="0.35">
      <c r="A192" s="25"/>
      <c r="B192" s="6"/>
      <c r="C192" s="6"/>
    </row>
    <row r="193" spans="1:3" x14ac:dyDescent="0.35">
      <c r="A193" s="25"/>
      <c r="B193" s="6"/>
      <c r="C193" s="6"/>
    </row>
    <row r="194" spans="1:3" x14ac:dyDescent="0.35">
      <c r="A194" s="25"/>
      <c r="B194" s="6"/>
      <c r="C194" s="6"/>
    </row>
    <row r="195" spans="1:3" x14ac:dyDescent="0.35">
      <c r="A195" s="25"/>
      <c r="B195" s="6"/>
      <c r="C195" s="6"/>
    </row>
    <row r="196" spans="1:3" x14ac:dyDescent="0.35">
      <c r="A196" s="25"/>
      <c r="B196" s="6"/>
      <c r="C196" s="6"/>
    </row>
    <row r="197" spans="1:3" x14ac:dyDescent="0.35">
      <c r="A197" s="25"/>
      <c r="B197" s="6"/>
      <c r="C197" s="6"/>
    </row>
  </sheetData>
  <hyperlinks>
    <hyperlink ref="G21" location="Contents!A1" display="Contents!A1" xr:uid="{41E606B8-A781-4E49-A6E0-C956BC624168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1"/>
  <sheetViews>
    <sheetView showGridLines="0" zoomScale="85" zoomScaleNormal="70" workbookViewId="0">
      <selection activeCell="H18" sqref="H18"/>
    </sheetView>
  </sheetViews>
  <sheetFormatPr defaultColWidth="9.1796875" defaultRowHeight="14.5" x14ac:dyDescent="0.35"/>
  <cols>
    <col min="1" max="1" width="17.7265625" style="17" customWidth="1"/>
    <col min="2" max="2" width="10.7265625" customWidth="1"/>
    <col min="3" max="3" width="12.81640625" customWidth="1"/>
    <col min="4" max="6" width="10.7265625" customWidth="1"/>
  </cols>
  <sheetData>
    <row r="1" spans="1:11" x14ac:dyDescent="0.35">
      <c r="A1" s="18" t="str">
        <f xml:space="preserve"> CONCATENATE("Box 1.1 ",Contents!C5)</f>
        <v>Box 1.1 Impact on headline inflation: one-year average response</v>
      </c>
      <c r="B1" s="7"/>
      <c r="C1" s="7"/>
      <c r="D1" s="7"/>
      <c r="E1" s="7"/>
      <c r="F1" s="7"/>
    </row>
    <row r="2" spans="1:11" x14ac:dyDescent="0.35">
      <c r="B2" s="7"/>
      <c r="C2" s="7"/>
      <c r="D2" s="7"/>
      <c r="E2" s="7"/>
      <c r="F2" s="7"/>
    </row>
    <row r="3" spans="1:11" x14ac:dyDescent="0.35">
      <c r="A3" s="30" t="s">
        <v>9</v>
      </c>
      <c r="B3" s="24"/>
      <c r="C3" s="24"/>
      <c r="D3" s="24"/>
      <c r="E3" s="24"/>
      <c r="F3" s="24"/>
    </row>
    <row r="4" spans="1:11" ht="70" customHeight="1" x14ac:dyDescent="0.35">
      <c r="A4" s="50"/>
      <c r="B4" s="22" t="s">
        <v>95</v>
      </c>
      <c r="C4" s="23" t="s">
        <v>96</v>
      </c>
      <c r="D4" s="23" t="s">
        <v>96</v>
      </c>
      <c r="E4" s="22" t="s">
        <v>97</v>
      </c>
      <c r="F4" s="22" t="s">
        <v>98</v>
      </c>
      <c r="G4" s="10"/>
      <c r="H4" s="10"/>
      <c r="I4" s="10"/>
      <c r="J4" s="10"/>
      <c r="K4" s="10"/>
    </row>
    <row r="5" spans="1:11" x14ac:dyDescent="0.35">
      <c r="B5" s="11">
        <v>3</v>
      </c>
      <c r="C5" s="11">
        <v>2</v>
      </c>
      <c r="D5" s="11">
        <v>4</v>
      </c>
      <c r="E5" s="11"/>
      <c r="F5" s="11"/>
      <c r="G5" s="16"/>
      <c r="H5" s="16"/>
      <c r="I5" s="16"/>
      <c r="J5" s="16"/>
    </row>
    <row r="6" spans="1:11" x14ac:dyDescent="0.35">
      <c r="A6" s="17" t="s">
        <v>99</v>
      </c>
      <c r="B6" s="11">
        <v>3</v>
      </c>
      <c r="C6" s="11">
        <v>2</v>
      </c>
      <c r="D6" s="11">
        <v>4</v>
      </c>
      <c r="E6" s="11">
        <v>2.37</v>
      </c>
      <c r="F6" s="11">
        <v>1.26</v>
      </c>
      <c r="G6" s="16"/>
      <c r="H6" s="16"/>
      <c r="I6" s="16"/>
      <c r="J6" s="16"/>
    </row>
    <row r="7" spans="1:11" x14ac:dyDescent="0.35">
      <c r="B7" s="11">
        <v>3</v>
      </c>
      <c r="C7" s="11">
        <v>2</v>
      </c>
      <c r="D7" s="11">
        <v>4</v>
      </c>
      <c r="E7" s="11"/>
      <c r="F7" s="11"/>
      <c r="G7" s="16"/>
      <c r="H7" s="16"/>
      <c r="I7" s="16"/>
      <c r="J7" s="16"/>
    </row>
    <row r="8" spans="1:11" x14ac:dyDescent="0.35">
      <c r="B8" s="11">
        <v>3</v>
      </c>
      <c r="C8" s="11">
        <v>2</v>
      </c>
      <c r="D8" s="11">
        <v>4</v>
      </c>
      <c r="E8" s="11"/>
      <c r="F8" s="11"/>
      <c r="G8" s="16"/>
      <c r="H8" s="16"/>
      <c r="I8" s="16"/>
      <c r="J8" s="16"/>
      <c r="K8" s="16"/>
    </row>
    <row r="9" spans="1:11" x14ac:dyDescent="0.35">
      <c r="A9" s="17" t="s">
        <v>100</v>
      </c>
      <c r="B9" s="11">
        <v>3</v>
      </c>
      <c r="C9" s="11">
        <v>2</v>
      </c>
      <c r="D9" s="11">
        <v>4</v>
      </c>
      <c r="E9" s="11">
        <v>2.13</v>
      </c>
      <c r="F9" s="11">
        <v>1.74</v>
      </c>
      <c r="G9" s="16"/>
      <c r="H9" s="16"/>
      <c r="I9" s="16"/>
      <c r="J9" s="16"/>
      <c r="K9" s="16"/>
    </row>
    <row r="10" spans="1:11" x14ac:dyDescent="0.35">
      <c r="B10" s="11">
        <v>3</v>
      </c>
      <c r="C10" s="11">
        <v>2</v>
      </c>
      <c r="D10" s="11">
        <v>4</v>
      </c>
      <c r="E10" s="11"/>
      <c r="F10" s="11"/>
      <c r="G10" s="16"/>
      <c r="H10" s="16"/>
      <c r="I10" s="16"/>
      <c r="J10" s="16"/>
      <c r="K10" s="16"/>
    </row>
    <row r="11" spans="1:11" ht="15" customHeight="1" x14ac:dyDescent="0.35">
      <c r="B11" s="11">
        <v>3</v>
      </c>
      <c r="C11" s="11">
        <v>2</v>
      </c>
      <c r="D11" s="11">
        <v>4</v>
      </c>
      <c r="E11" s="11"/>
      <c r="F11" s="11"/>
      <c r="G11" s="16"/>
      <c r="H11" s="16"/>
      <c r="I11" s="16"/>
      <c r="J11" s="16"/>
      <c r="K11" s="16"/>
    </row>
    <row r="12" spans="1:11" x14ac:dyDescent="0.35">
      <c r="A12" s="17" t="s">
        <v>70</v>
      </c>
      <c r="B12" s="11">
        <v>3</v>
      </c>
      <c r="C12" s="11">
        <v>2</v>
      </c>
      <c r="D12" s="11">
        <v>4</v>
      </c>
      <c r="E12" s="11">
        <v>2.39</v>
      </c>
      <c r="F12" s="11">
        <v>1.22</v>
      </c>
      <c r="G12" s="16"/>
      <c r="H12" s="16"/>
      <c r="I12" s="16"/>
      <c r="J12" s="16"/>
      <c r="K12" s="16"/>
    </row>
    <row r="13" spans="1:11" x14ac:dyDescent="0.35">
      <c r="B13" s="11">
        <v>3</v>
      </c>
      <c r="C13" s="11">
        <v>2</v>
      </c>
      <c r="D13" s="11">
        <v>4</v>
      </c>
      <c r="E13" s="11"/>
      <c r="F13" s="11"/>
      <c r="G13" s="16"/>
      <c r="H13" s="16"/>
      <c r="I13" s="16"/>
      <c r="J13" s="16"/>
      <c r="K13" s="16"/>
    </row>
    <row r="14" spans="1:11" x14ac:dyDescent="0.35">
      <c r="B14" s="11">
        <v>3</v>
      </c>
      <c r="C14" s="11">
        <v>2</v>
      </c>
      <c r="D14" s="11">
        <v>4</v>
      </c>
      <c r="E14" s="11"/>
      <c r="F14" s="11"/>
      <c r="G14" s="16"/>
      <c r="H14" s="16"/>
      <c r="I14" s="16"/>
      <c r="J14" s="16"/>
      <c r="K14" s="16"/>
    </row>
    <row r="15" spans="1:11" x14ac:dyDescent="0.35">
      <c r="A15" s="17" t="s">
        <v>101</v>
      </c>
      <c r="B15" s="11">
        <v>3</v>
      </c>
      <c r="C15" s="11">
        <v>2</v>
      </c>
      <c r="D15" s="11">
        <v>4</v>
      </c>
      <c r="E15" s="11">
        <v>2.77</v>
      </c>
      <c r="F15" s="11">
        <v>0.46</v>
      </c>
      <c r="G15" s="16"/>
      <c r="H15" s="16"/>
      <c r="I15" s="16"/>
      <c r="J15" s="16"/>
      <c r="K15" s="16"/>
    </row>
    <row r="16" spans="1:11" x14ac:dyDescent="0.35">
      <c r="B16" s="11">
        <v>3</v>
      </c>
      <c r="C16" s="11">
        <v>2</v>
      </c>
      <c r="D16" s="11">
        <v>4</v>
      </c>
      <c r="E16" s="11"/>
      <c r="F16" s="11"/>
      <c r="G16" s="16"/>
      <c r="H16" s="16"/>
      <c r="I16" s="16"/>
      <c r="J16" s="16"/>
      <c r="K16" s="16"/>
    </row>
    <row r="17" spans="1:11" x14ac:dyDescent="0.35">
      <c r="B17" s="11">
        <v>3</v>
      </c>
      <c r="C17" s="11">
        <v>2</v>
      </c>
      <c r="D17" s="11">
        <v>4</v>
      </c>
      <c r="E17" s="11"/>
      <c r="F17" s="11"/>
      <c r="G17" s="11"/>
      <c r="H17" s="11"/>
      <c r="I17" s="11"/>
      <c r="J17" s="11"/>
      <c r="K17" s="11"/>
    </row>
    <row r="18" spans="1:11" x14ac:dyDescent="0.35">
      <c r="A18" s="17" t="s">
        <v>69</v>
      </c>
      <c r="B18" s="11">
        <v>3</v>
      </c>
      <c r="C18" s="11">
        <v>2</v>
      </c>
      <c r="D18" s="11">
        <v>4</v>
      </c>
      <c r="E18" s="11">
        <v>2.76</v>
      </c>
      <c r="F18" s="11">
        <v>0.48</v>
      </c>
      <c r="H18" s="2" t="s">
        <v>3</v>
      </c>
    </row>
    <row r="19" spans="1:11" x14ac:dyDescent="0.35">
      <c r="B19" s="11">
        <v>3</v>
      </c>
      <c r="C19" s="11">
        <v>2</v>
      </c>
      <c r="D19" s="11">
        <v>4</v>
      </c>
      <c r="E19" s="11"/>
      <c r="F19" s="11"/>
    </row>
    <row r="20" spans="1:11" x14ac:dyDescent="0.35">
      <c r="B20" s="11">
        <v>3</v>
      </c>
      <c r="C20" s="11">
        <v>2</v>
      </c>
      <c r="D20" s="11">
        <v>4</v>
      </c>
      <c r="E20" s="11"/>
      <c r="F20" s="11"/>
    </row>
    <row r="21" spans="1:11" x14ac:dyDescent="0.35">
      <c r="A21" s="17" t="s">
        <v>102</v>
      </c>
      <c r="B21" s="11">
        <v>3</v>
      </c>
      <c r="C21" s="11">
        <v>2</v>
      </c>
      <c r="D21" s="11">
        <v>4</v>
      </c>
      <c r="E21" s="11">
        <v>2.86</v>
      </c>
      <c r="F21" s="11">
        <v>0.28000000000000003</v>
      </c>
    </row>
    <row r="22" spans="1:11" x14ac:dyDescent="0.35">
      <c r="B22" s="11">
        <v>3</v>
      </c>
      <c r="C22" s="11">
        <v>2</v>
      </c>
      <c r="D22" s="11">
        <v>4</v>
      </c>
      <c r="E22" s="11"/>
      <c r="F22" s="11"/>
    </row>
    <row r="23" spans="1:11" x14ac:dyDescent="0.35">
      <c r="B23" s="11">
        <v>3</v>
      </c>
      <c r="C23" s="11">
        <v>2</v>
      </c>
      <c r="D23" s="11">
        <v>4</v>
      </c>
      <c r="E23" s="11"/>
      <c r="F23" s="11"/>
    </row>
    <row r="24" spans="1:11" x14ac:dyDescent="0.35">
      <c r="B24" s="11"/>
      <c r="C24" s="11"/>
      <c r="D24" s="11"/>
      <c r="E24" s="11"/>
      <c r="F24" s="11"/>
    </row>
    <row r="25" spans="1:11" x14ac:dyDescent="0.35">
      <c r="B25" s="11"/>
      <c r="C25" s="11"/>
      <c r="D25" s="11"/>
      <c r="E25" s="11"/>
      <c r="F25" s="11"/>
    </row>
    <row r="26" spans="1:11" x14ac:dyDescent="0.35">
      <c r="B26" s="11"/>
      <c r="C26" s="11"/>
      <c r="D26" s="11"/>
      <c r="E26" s="11"/>
      <c r="F26" s="11"/>
    </row>
    <row r="27" spans="1:11" x14ac:dyDescent="0.35">
      <c r="B27" s="11"/>
      <c r="C27" s="11"/>
      <c r="D27" s="11"/>
      <c r="E27" s="11"/>
      <c r="F27" s="11"/>
    </row>
    <row r="28" spans="1:11" x14ac:dyDescent="0.35">
      <c r="B28" s="11"/>
      <c r="C28" s="11"/>
      <c r="D28" s="11"/>
      <c r="E28" s="11"/>
      <c r="F28" s="11"/>
    </row>
    <row r="29" spans="1:11" x14ac:dyDescent="0.35">
      <c r="B29" s="11"/>
      <c r="C29" s="11"/>
      <c r="D29" s="11"/>
      <c r="E29" s="11"/>
      <c r="F29" s="11"/>
    </row>
    <row r="30" spans="1:11" x14ac:dyDescent="0.35">
      <c r="B30" s="11"/>
      <c r="C30" s="11"/>
      <c r="D30" s="11"/>
      <c r="E30" s="11"/>
      <c r="F30" s="11"/>
    </row>
    <row r="31" spans="1:11" x14ac:dyDescent="0.35">
      <c r="B31" s="11"/>
      <c r="C31" s="11"/>
      <c r="D31" s="11"/>
      <c r="E31" s="11"/>
      <c r="F31" s="11"/>
    </row>
    <row r="32" spans="1:11" x14ac:dyDescent="0.35">
      <c r="B32" s="11"/>
      <c r="C32" s="11"/>
      <c r="D32" s="11"/>
      <c r="E32" s="11"/>
      <c r="F32" s="11"/>
    </row>
    <row r="33" spans="2:6" x14ac:dyDescent="0.35">
      <c r="B33" s="11"/>
      <c r="C33" s="11"/>
      <c r="D33" s="11"/>
      <c r="E33" s="11"/>
      <c r="F33" s="11"/>
    </row>
    <row r="34" spans="2:6" x14ac:dyDescent="0.35">
      <c r="B34" s="11"/>
      <c r="C34" s="11"/>
      <c r="D34" s="11"/>
      <c r="E34" s="11"/>
      <c r="F34" s="11"/>
    </row>
    <row r="35" spans="2:6" x14ac:dyDescent="0.35">
      <c r="B35" s="11"/>
      <c r="C35" s="11"/>
      <c r="D35" s="11"/>
      <c r="E35" s="11"/>
      <c r="F35" s="11"/>
    </row>
    <row r="36" spans="2:6" x14ac:dyDescent="0.35">
      <c r="B36" s="11"/>
      <c r="C36" s="11"/>
      <c r="D36" s="11"/>
      <c r="E36" s="11"/>
      <c r="F36" s="11"/>
    </row>
    <row r="37" spans="2:6" x14ac:dyDescent="0.35">
      <c r="B37" s="11"/>
      <c r="C37" s="11"/>
      <c r="D37" s="11"/>
      <c r="E37" s="11"/>
      <c r="F37" s="11"/>
    </row>
    <row r="38" spans="2:6" x14ac:dyDescent="0.35">
      <c r="B38" s="11"/>
      <c r="C38" s="11"/>
      <c r="D38" s="11"/>
      <c r="E38" s="11"/>
      <c r="F38" s="11"/>
    </row>
    <row r="39" spans="2:6" x14ac:dyDescent="0.35">
      <c r="B39" s="11"/>
      <c r="C39" s="11"/>
      <c r="D39" s="11"/>
      <c r="E39" s="11"/>
      <c r="F39" s="11"/>
    </row>
    <row r="40" spans="2:6" x14ac:dyDescent="0.35">
      <c r="B40" s="11"/>
      <c r="C40" s="11"/>
      <c r="D40" s="11"/>
      <c r="E40" s="11"/>
      <c r="F40" s="11"/>
    </row>
    <row r="41" spans="2:6" x14ac:dyDescent="0.35">
      <c r="B41" s="11"/>
      <c r="C41" s="11"/>
      <c r="D41" s="11"/>
      <c r="E41" s="11"/>
      <c r="F41" s="11"/>
    </row>
    <row r="42" spans="2:6" x14ac:dyDescent="0.35">
      <c r="B42" s="11"/>
      <c r="C42" s="11"/>
      <c r="D42" s="11"/>
      <c r="E42" s="11"/>
      <c r="F42" s="11"/>
    </row>
    <row r="43" spans="2:6" x14ac:dyDescent="0.35">
      <c r="B43" s="11"/>
      <c r="C43" s="11"/>
      <c r="D43" s="11"/>
      <c r="E43" s="11"/>
      <c r="F43" s="11"/>
    </row>
    <row r="44" spans="2:6" x14ac:dyDescent="0.35">
      <c r="B44" s="11"/>
      <c r="C44" s="11"/>
      <c r="D44" s="11"/>
      <c r="E44" s="11"/>
      <c r="F44" s="11"/>
    </row>
    <row r="45" spans="2:6" x14ac:dyDescent="0.35">
      <c r="B45" s="11"/>
      <c r="C45" s="11"/>
      <c r="D45" s="11"/>
      <c r="E45" s="11"/>
      <c r="F45" s="11"/>
    </row>
    <row r="46" spans="2:6" x14ac:dyDescent="0.35">
      <c r="B46" s="11"/>
      <c r="C46" s="11"/>
      <c r="D46" s="11"/>
      <c r="E46" s="11"/>
      <c r="F46" s="11"/>
    </row>
    <row r="47" spans="2:6" x14ac:dyDescent="0.35">
      <c r="B47" s="11"/>
      <c r="C47" s="11"/>
      <c r="D47" s="11"/>
      <c r="E47" s="11"/>
      <c r="F47" s="11"/>
    </row>
    <row r="48" spans="2:6" x14ac:dyDescent="0.35">
      <c r="B48" s="11"/>
      <c r="C48" s="11"/>
      <c r="D48" s="11"/>
      <c r="E48" s="11"/>
      <c r="F48" s="11"/>
    </row>
    <row r="49" spans="2:6" x14ac:dyDescent="0.35">
      <c r="B49" s="11"/>
      <c r="C49" s="11"/>
      <c r="D49" s="11"/>
      <c r="E49" s="11"/>
      <c r="F49" s="11"/>
    </row>
    <row r="50" spans="2:6" x14ac:dyDescent="0.35">
      <c r="B50" s="11"/>
      <c r="C50" s="11"/>
      <c r="D50" s="11"/>
      <c r="E50" s="11"/>
      <c r="F50" s="11"/>
    </row>
    <row r="51" spans="2:6" x14ac:dyDescent="0.35">
      <c r="B51" s="11"/>
      <c r="C51" s="11"/>
      <c r="D51" s="11"/>
      <c r="E51" s="11"/>
      <c r="F51" s="11"/>
    </row>
    <row r="52" spans="2:6" x14ac:dyDescent="0.35">
      <c r="B52" s="11"/>
      <c r="C52" s="11"/>
      <c r="D52" s="11"/>
      <c r="E52" s="11"/>
      <c r="F52" s="11"/>
    </row>
    <row r="53" spans="2:6" x14ac:dyDescent="0.35">
      <c r="B53" s="11"/>
      <c r="C53" s="11"/>
      <c r="D53" s="11"/>
      <c r="E53" s="11"/>
      <c r="F53" s="11"/>
    </row>
    <row r="54" spans="2:6" x14ac:dyDescent="0.35">
      <c r="B54" s="11"/>
      <c r="C54" s="11"/>
      <c r="D54" s="11"/>
      <c r="E54" s="11"/>
      <c r="F54" s="11"/>
    </row>
    <row r="55" spans="2:6" x14ac:dyDescent="0.35">
      <c r="B55" s="11"/>
      <c r="C55" s="11"/>
      <c r="D55" s="11"/>
      <c r="E55" s="11"/>
      <c r="F55" s="11"/>
    </row>
    <row r="56" spans="2:6" x14ac:dyDescent="0.35">
      <c r="B56" s="11"/>
      <c r="C56" s="11"/>
      <c r="D56" s="11"/>
      <c r="E56" s="11"/>
      <c r="F56" s="11"/>
    </row>
    <row r="57" spans="2:6" x14ac:dyDescent="0.35">
      <c r="B57" s="11"/>
      <c r="C57" s="11"/>
      <c r="D57" s="11"/>
      <c r="E57" s="11"/>
      <c r="F57" s="11"/>
    </row>
    <row r="58" spans="2:6" x14ac:dyDescent="0.35">
      <c r="B58" s="11"/>
      <c r="C58" s="11"/>
      <c r="D58" s="11"/>
      <c r="E58" s="11"/>
      <c r="F58" s="11"/>
    </row>
    <row r="59" spans="2:6" x14ac:dyDescent="0.35">
      <c r="B59" s="11"/>
      <c r="C59" s="11"/>
      <c r="D59" s="11"/>
      <c r="E59" s="11"/>
      <c r="F59" s="11"/>
    </row>
    <row r="60" spans="2:6" x14ac:dyDescent="0.35">
      <c r="B60" s="11"/>
      <c r="C60" s="11"/>
      <c r="D60" s="11"/>
      <c r="E60" s="11"/>
      <c r="F60" s="11"/>
    </row>
    <row r="61" spans="2:6" x14ac:dyDescent="0.35">
      <c r="B61" s="11"/>
      <c r="C61" s="11"/>
      <c r="D61" s="11"/>
      <c r="E61" s="11"/>
      <c r="F61" s="11"/>
    </row>
    <row r="62" spans="2:6" x14ac:dyDescent="0.35">
      <c r="B62" s="11"/>
      <c r="C62" s="11"/>
      <c r="D62" s="11"/>
      <c r="E62" s="11"/>
      <c r="F62" s="11"/>
    </row>
    <row r="63" spans="2:6" x14ac:dyDescent="0.35">
      <c r="B63" s="11"/>
      <c r="C63" s="11"/>
      <c r="D63" s="11"/>
      <c r="E63" s="11"/>
      <c r="F63" s="11"/>
    </row>
    <row r="64" spans="2:6" x14ac:dyDescent="0.35">
      <c r="B64" s="11"/>
      <c r="C64" s="11"/>
      <c r="D64" s="11"/>
      <c r="E64" s="11"/>
      <c r="F64" s="11"/>
    </row>
    <row r="65" spans="1:6" x14ac:dyDescent="0.35">
      <c r="B65" s="11"/>
      <c r="C65" s="11"/>
      <c r="D65" s="11"/>
      <c r="E65" s="11"/>
      <c r="F65" s="11"/>
    </row>
    <row r="66" spans="1:6" x14ac:dyDescent="0.35">
      <c r="B66" s="11"/>
      <c r="C66" s="11"/>
      <c r="D66" s="11"/>
      <c r="E66" s="11"/>
      <c r="F66" s="11"/>
    </row>
    <row r="67" spans="1:6" x14ac:dyDescent="0.35">
      <c r="B67" s="11"/>
      <c r="C67" s="11"/>
      <c r="D67" s="11"/>
      <c r="E67" s="11"/>
      <c r="F67" s="11"/>
    </row>
    <row r="68" spans="1:6" x14ac:dyDescent="0.35">
      <c r="B68" s="11"/>
      <c r="C68" s="11"/>
      <c r="D68" s="11"/>
      <c r="E68" s="11"/>
      <c r="F68" s="11"/>
    </row>
    <row r="69" spans="1:6" x14ac:dyDescent="0.35">
      <c r="A69" s="56"/>
      <c r="B69" s="42"/>
      <c r="C69" s="42"/>
      <c r="D69" s="42"/>
      <c r="E69" s="42"/>
      <c r="F69" s="42"/>
    </row>
    <row r="70" spans="1:6" x14ac:dyDescent="0.35">
      <c r="A70" s="56"/>
      <c r="B70" s="42"/>
      <c r="C70" s="42"/>
      <c r="D70" s="42"/>
      <c r="E70" s="42"/>
      <c r="F70" s="42"/>
    </row>
    <row r="71" spans="1:6" x14ac:dyDescent="0.35">
      <c r="A71" s="56"/>
      <c r="B71" s="42"/>
      <c r="C71" s="42"/>
      <c r="D71" s="42"/>
      <c r="E71" s="42"/>
      <c r="F71" s="42"/>
    </row>
    <row r="72" spans="1:6" x14ac:dyDescent="0.35">
      <c r="A72" s="56"/>
      <c r="B72" s="42"/>
      <c r="C72" s="42"/>
      <c r="D72" s="42"/>
      <c r="E72" s="42"/>
      <c r="F72" s="42"/>
    </row>
    <row r="73" spans="1:6" x14ac:dyDescent="0.35">
      <c r="A73" s="56"/>
      <c r="B73" s="42"/>
      <c r="C73" s="42"/>
      <c r="D73" s="42"/>
      <c r="E73" s="42"/>
      <c r="F73" s="42"/>
    </row>
    <row r="74" spans="1:6" x14ac:dyDescent="0.35">
      <c r="A74" s="56"/>
      <c r="B74" s="42"/>
      <c r="C74" s="42"/>
      <c r="D74" s="42"/>
      <c r="E74" s="42"/>
      <c r="F74" s="42"/>
    </row>
    <row r="75" spans="1:6" x14ac:dyDescent="0.35">
      <c r="A75" s="56"/>
      <c r="B75" s="42"/>
      <c r="C75" s="42"/>
      <c r="D75" s="42"/>
      <c r="E75" s="42"/>
      <c r="F75" s="42"/>
    </row>
    <row r="76" spans="1:6" x14ac:dyDescent="0.35">
      <c r="A76" s="56"/>
      <c r="B76" s="42"/>
      <c r="C76" s="42"/>
      <c r="D76" s="42"/>
      <c r="E76" s="42"/>
      <c r="F76" s="42"/>
    </row>
    <row r="77" spans="1:6" x14ac:dyDescent="0.35">
      <c r="A77" s="56"/>
      <c r="B77" s="42"/>
      <c r="C77" s="42"/>
      <c r="D77" s="42"/>
      <c r="E77" s="42"/>
      <c r="F77" s="42"/>
    </row>
    <row r="78" spans="1:6" x14ac:dyDescent="0.35">
      <c r="A78" s="56"/>
      <c r="B78" s="42"/>
      <c r="C78" s="42"/>
      <c r="D78" s="42"/>
      <c r="E78" s="42"/>
      <c r="F78" s="42"/>
    </row>
    <row r="79" spans="1:6" x14ac:dyDescent="0.35">
      <c r="A79" s="56"/>
      <c r="B79" s="42"/>
      <c r="C79" s="42"/>
      <c r="D79" s="42"/>
      <c r="E79" s="42"/>
      <c r="F79" s="42"/>
    </row>
    <row r="80" spans="1:6" x14ac:dyDescent="0.35">
      <c r="A80" s="56"/>
      <c r="B80" s="42"/>
      <c r="C80" s="42"/>
      <c r="D80" s="42"/>
      <c r="E80" s="42"/>
      <c r="F80" s="42"/>
    </row>
    <row r="81" spans="1:6" x14ac:dyDescent="0.35">
      <c r="A81" s="56"/>
      <c r="B81" s="42"/>
      <c r="C81" s="42"/>
      <c r="D81" s="42"/>
      <c r="E81" s="42"/>
      <c r="F81" s="42"/>
    </row>
    <row r="82" spans="1:6" x14ac:dyDescent="0.35">
      <c r="A82" s="56"/>
      <c r="B82" s="42"/>
      <c r="C82" s="42"/>
      <c r="D82" s="42"/>
      <c r="E82" s="42"/>
      <c r="F82" s="42"/>
    </row>
    <row r="83" spans="1:6" x14ac:dyDescent="0.35">
      <c r="A83" s="56"/>
      <c r="B83" s="42"/>
      <c r="C83" s="42"/>
      <c r="D83" s="42"/>
      <c r="E83" s="42"/>
      <c r="F83" s="42"/>
    </row>
    <row r="84" spans="1:6" x14ac:dyDescent="0.35">
      <c r="A84" s="56"/>
      <c r="B84" s="42"/>
      <c r="C84" s="42"/>
      <c r="D84" s="42"/>
      <c r="E84" s="42"/>
      <c r="F84" s="42"/>
    </row>
    <row r="85" spans="1:6" x14ac:dyDescent="0.35">
      <c r="A85" s="56"/>
      <c r="B85" s="42"/>
      <c r="C85" s="42"/>
      <c r="D85" s="42"/>
      <c r="E85" s="42"/>
      <c r="F85" s="42"/>
    </row>
    <row r="86" spans="1:6" x14ac:dyDescent="0.35">
      <c r="A86" s="56"/>
      <c r="B86" s="42"/>
      <c r="C86" s="42"/>
      <c r="D86" s="42"/>
      <c r="E86" s="42"/>
      <c r="F86" s="42"/>
    </row>
    <row r="87" spans="1:6" x14ac:dyDescent="0.35">
      <c r="A87" s="56"/>
      <c r="B87" s="42"/>
      <c r="C87" s="42"/>
      <c r="D87" s="42"/>
      <c r="E87" s="42"/>
      <c r="F87" s="42"/>
    </row>
    <row r="88" spans="1:6" x14ac:dyDescent="0.35">
      <c r="A88" s="56"/>
      <c r="B88" s="42"/>
      <c r="C88" s="42"/>
      <c r="D88" s="42"/>
      <c r="E88" s="42"/>
      <c r="F88" s="42"/>
    </row>
    <row r="89" spans="1:6" x14ac:dyDescent="0.35">
      <c r="A89" s="56"/>
      <c r="B89" s="42"/>
      <c r="C89" s="42"/>
      <c r="D89" s="42"/>
      <c r="E89" s="42"/>
      <c r="F89" s="42"/>
    </row>
    <row r="90" spans="1:6" x14ac:dyDescent="0.35">
      <c r="A90" s="56"/>
      <c r="B90" s="42"/>
      <c r="C90" s="42"/>
      <c r="D90" s="42"/>
      <c r="E90" s="42"/>
      <c r="F90" s="42"/>
    </row>
    <row r="91" spans="1:6" x14ac:dyDescent="0.35">
      <c r="A91" s="56"/>
      <c r="B91" s="42"/>
      <c r="C91" s="42"/>
      <c r="D91" s="42"/>
      <c r="E91" s="42"/>
      <c r="F91" s="42"/>
    </row>
    <row r="92" spans="1:6" x14ac:dyDescent="0.35">
      <c r="A92" s="56"/>
      <c r="B92" s="42"/>
      <c r="C92" s="42"/>
      <c r="D92" s="42"/>
      <c r="E92" s="42"/>
      <c r="F92" s="42"/>
    </row>
    <row r="93" spans="1:6" x14ac:dyDescent="0.35">
      <c r="A93" s="56"/>
      <c r="B93" s="42"/>
      <c r="C93" s="42"/>
      <c r="D93" s="42"/>
      <c r="E93" s="42"/>
      <c r="F93" s="42"/>
    </row>
    <row r="94" spans="1:6" x14ac:dyDescent="0.35">
      <c r="A94" s="56"/>
      <c r="B94" s="42"/>
      <c r="C94" s="42"/>
      <c r="D94" s="42"/>
      <c r="E94" s="42"/>
      <c r="F94" s="42"/>
    </row>
    <row r="95" spans="1:6" x14ac:dyDescent="0.35">
      <c r="A95" s="56"/>
      <c r="B95" s="42"/>
      <c r="C95" s="42"/>
      <c r="D95" s="42"/>
      <c r="E95" s="42"/>
      <c r="F95" s="42"/>
    </row>
    <row r="96" spans="1:6" x14ac:dyDescent="0.35">
      <c r="A96" s="56"/>
      <c r="B96" s="42"/>
      <c r="C96" s="42"/>
      <c r="D96" s="42"/>
      <c r="E96" s="42"/>
      <c r="F96" s="42"/>
    </row>
    <row r="97" spans="1:6" x14ac:dyDescent="0.35">
      <c r="A97" s="56"/>
      <c r="B97" s="42"/>
      <c r="C97" s="42"/>
      <c r="D97" s="42"/>
      <c r="E97" s="42"/>
      <c r="F97" s="42"/>
    </row>
    <row r="98" spans="1:6" x14ac:dyDescent="0.35">
      <c r="A98" s="56"/>
      <c r="B98" s="42"/>
      <c r="C98" s="42"/>
      <c r="D98" s="42"/>
      <c r="E98" s="42"/>
      <c r="F98" s="42"/>
    </row>
    <row r="99" spans="1:6" x14ac:dyDescent="0.35">
      <c r="A99" s="56"/>
      <c r="B99" s="42"/>
      <c r="C99" s="42"/>
      <c r="D99" s="42"/>
      <c r="E99" s="42"/>
      <c r="F99" s="42"/>
    </row>
    <row r="100" spans="1:6" x14ac:dyDescent="0.35">
      <c r="A100" s="56"/>
      <c r="B100" s="34"/>
      <c r="C100" s="34"/>
      <c r="D100" s="34"/>
      <c r="E100" s="34"/>
      <c r="F100" s="34"/>
    </row>
    <row r="101" spans="1:6" x14ac:dyDescent="0.35">
      <c r="A101" s="56"/>
      <c r="B101" s="34"/>
      <c r="C101" s="34"/>
      <c r="D101" s="34"/>
      <c r="E101" s="34"/>
      <c r="F101" s="34"/>
    </row>
    <row r="102" spans="1:6" x14ac:dyDescent="0.35">
      <c r="A102" s="56"/>
      <c r="B102" s="34"/>
      <c r="C102" s="34"/>
      <c r="D102" s="34"/>
      <c r="E102" s="34"/>
      <c r="F102" s="34"/>
    </row>
    <row r="103" spans="1:6" x14ac:dyDescent="0.35">
      <c r="B103" s="17"/>
      <c r="C103" s="17"/>
      <c r="D103" s="17"/>
      <c r="E103" s="17"/>
      <c r="F103" s="17"/>
    </row>
    <row r="104" spans="1:6" x14ac:dyDescent="0.35">
      <c r="A104" s="46"/>
      <c r="B104" s="25"/>
      <c r="C104" s="25"/>
      <c r="D104" s="25"/>
      <c r="E104" s="25"/>
      <c r="F104" s="25"/>
    </row>
    <row r="105" spans="1:6" x14ac:dyDescent="0.35">
      <c r="A105" s="46"/>
      <c r="B105" s="25"/>
      <c r="C105" s="25"/>
      <c r="D105" s="25"/>
      <c r="E105" s="25"/>
      <c r="F105" s="25"/>
    </row>
    <row r="106" spans="1:6" x14ac:dyDescent="0.35">
      <c r="A106" s="46"/>
      <c r="B106" s="25"/>
      <c r="C106" s="25"/>
      <c r="D106" s="25"/>
      <c r="E106" s="25"/>
      <c r="F106" s="25"/>
    </row>
    <row r="107" spans="1:6" x14ac:dyDescent="0.35">
      <c r="A107" s="46"/>
      <c r="B107" s="25"/>
      <c r="C107" s="25"/>
      <c r="D107" s="25"/>
      <c r="E107" s="25"/>
      <c r="F107" s="25"/>
    </row>
    <row r="108" spans="1:6" x14ac:dyDescent="0.35">
      <c r="A108" s="46"/>
      <c r="B108" s="25"/>
      <c r="C108" s="25"/>
      <c r="D108" s="25"/>
      <c r="E108" s="25"/>
      <c r="F108" s="25"/>
    </row>
    <row r="109" spans="1:6" x14ac:dyDescent="0.35">
      <c r="A109" s="46"/>
      <c r="B109" s="25"/>
      <c r="C109" s="25"/>
      <c r="D109" s="25"/>
      <c r="E109" s="25"/>
      <c r="F109" s="25"/>
    </row>
    <row r="110" spans="1:6" x14ac:dyDescent="0.35">
      <c r="A110" s="46"/>
      <c r="B110" s="25"/>
      <c r="C110" s="25"/>
      <c r="D110" s="25"/>
      <c r="E110" s="25"/>
      <c r="F110" s="25"/>
    </row>
    <row r="111" spans="1:6" x14ac:dyDescent="0.35">
      <c r="A111" s="46"/>
      <c r="B111" s="25"/>
      <c r="C111" s="25"/>
      <c r="D111" s="25"/>
      <c r="E111" s="25"/>
      <c r="F111" s="25"/>
    </row>
  </sheetData>
  <phoneticPr fontId="27" type="noConversion"/>
  <hyperlinks>
    <hyperlink ref="H18" location="Contents!A1" display="Contents!A1" xr:uid="{00000000-0004-0000-02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B2F36-874D-49A4-AB66-4271B815B969}">
  <dimension ref="A1:K111"/>
  <sheetViews>
    <sheetView showGridLines="0" zoomScale="70" zoomScaleNormal="70" workbookViewId="0">
      <selection activeCell="H19" sqref="H19"/>
    </sheetView>
  </sheetViews>
  <sheetFormatPr defaultColWidth="9.1796875" defaultRowHeight="14.5" x14ac:dyDescent="0.35"/>
  <cols>
    <col min="1" max="1" width="15.26953125" style="17" customWidth="1"/>
    <col min="2" max="6" width="10.7265625" customWidth="1"/>
  </cols>
  <sheetData>
    <row r="1" spans="1:11" x14ac:dyDescent="0.35">
      <c r="A1" s="18" t="str">
        <f xml:space="preserve"> CONCATENATE("Box 1.2 ",Contents!C6)</f>
        <v>Box 1.2 Impact on inflation expectations: one-year average response</v>
      </c>
      <c r="B1" s="7"/>
      <c r="C1" s="7"/>
      <c r="D1" s="7"/>
      <c r="E1" s="7"/>
      <c r="F1" s="7"/>
    </row>
    <row r="2" spans="1:11" x14ac:dyDescent="0.35">
      <c r="A2" s="24"/>
      <c r="B2" s="24"/>
      <c r="C2" s="24"/>
      <c r="D2" s="24"/>
      <c r="E2" s="24"/>
      <c r="F2" s="24"/>
    </row>
    <row r="3" spans="1:11" x14ac:dyDescent="0.35">
      <c r="A3" s="30" t="s">
        <v>9</v>
      </c>
      <c r="B3" s="30"/>
      <c r="C3" s="30"/>
      <c r="D3" s="30"/>
      <c r="E3" s="30"/>
      <c r="F3" s="30"/>
    </row>
    <row r="4" spans="1:11" ht="75.75" customHeight="1" x14ac:dyDescent="0.35">
      <c r="A4" s="50"/>
      <c r="B4" s="22" t="s">
        <v>95</v>
      </c>
      <c r="C4" s="23" t="s">
        <v>96</v>
      </c>
      <c r="D4" s="23" t="s">
        <v>96</v>
      </c>
      <c r="E4" s="22" t="s">
        <v>97</v>
      </c>
      <c r="F4" s="22" t="s">
        <v>98</v>
      </c>
      <c r="G4" s="10"/>
      <c r="H4" s="10"/>
      <c r="I4" s="10"/>
      <c r="J4" s="10"/>
      <c r="K4" s="10"/>
    </row>
    <row r="5" spans="1:11" x14ac:dyDescent="0.35">
      <c r="B5" s="11">
        <v>3</v>
      </c>
      <c r="C5" s="11">
        <v>2</v>
      </c>
      <c r="D5" s="11">
        <v>4</v>
      </c>
      <c r="E5" s="11"/>
      <c r="F5" s="11"/>
      <c r="G5" s="16"/>
      <c r="H5" s="16"/>
      <c r="I5" s="16"/>
      <c r="J5" s="16"/>
    </row>
    <row r="6" spans="1:11" x14ac:dyDescent="0.35">
      <c r="A6" s="17" t="s">
        <v>99</v>
      </c>
      <c r="B6" s="11">
        <v>3</v>
      </c>
      <c r="C6" s="11">
        <v>2</v>
      </c>
      <c r="D6" s="11">
        <v>4</v>
      </c>
      <c r="E6" s="11">
        <v>2.92</v>
      </c>
      <c r="F6" s="11">
        <v>0.16</v>
      </c>
      <c r="G6" s="16"/>
      <c r="H6" s="16"/>
      <c r="I6" s="16"/>
      <c r="J6" s="16"/>
    </row>
    <row r="7" spans="1:11" x14ac:dyDescent="0.35">
      <c r="B7" s="11">
        <v>3</v>
      </c>
      <c r="C7" s="11">
        <v>2</v>
      </c>
      <c r="D7" s="11">
        <v>4</v>
      </c>
      <c r="E7" s="11"/>
      <c r="F7" s="11"/>
      <c r="G7" s="16"/>
      <c r="H7" s="16"/>
      <c r="I7" s="16"/>
      <c r="J7" s="16"/>
    </row>
    <row r="8" spans="1:11" x14ac:dyDescent="0.35">
      <c r="B8" s="11">
        <v>3</v>
      </c>
      <c r="C8" s="11">
        <v>2</v>
      </c>
      <c r="D8" s="11">
        <v>4</v>
      </c>
      <c r="E8" s="11"/>
      <c r="F8" s="11"/>
      <c r="G8" s="16"/>
      <c r="H8" s="16"/>
      <c r="I8" s="16"/>
      <c r="J8" s="16"/>
      <c r="K8" s="16"/>
    </row>
    <row r="9" spans="1:11" x14ac:dyDescent="0.35">
      <c r="A9" s="17" t="s">
        <v>100</v>
      </c>
      <c r="B9" s="11">
        <v>3</v>
      </c>
      <c r="C9" s="11">
        <v>2</v>
      </c>
      <c r="D9" s="11">
        <v>4</v>
      </c>
      <c r="E9" s="11">
        <v>2.85</v>
      </c>
      <c r="F9" s="11">
        <v>0.3</v>
      </c>
      <c r="G9" s="16"/>
      <c r="H9" s="16"/>
      <c r="I9" s="16"/>
      <c r="J9" s="16"/>
      <c r="K9" s="16"/>
    </row>
    <row r="10" spans="1:11" x14ac:dyDescent="0.35">
      <c r="B10" s="11">
        <v>3</v>
      </c>
      <c r="C10" s="11">
        <v>2</v>
      </c>
      <c r="D10" s="11">
        <v>4</v>
      </c>
      <c r="E10" s="11"/>
      <c r="F10" s="11"/>
      <c r="G10" s="16"/>
      <c r="H10" s="16"/>
      <c r="I10" s="16"/>
      <c r="J10" s="16"/>
      <c r="K10" s="16"/>
    </row>
    <row r="11" spans="1:11" ht="15" customHeight="1" x14ac:dyDescent="0.35">
      <c r="B11" s="11">
        <v>3</v>
      </c>
      <c r="C11" s="11">
        <v>2</v>
      </c>
      <c r="D11" s="11">
        <v>4</v>
      </c>
      <c r="E11" s="11"/>
      <c r="F11" s="11"/>
      <c r="G11" s="16"/>
      <c r="H11" s="16"/>
      <c r="I11" s="16"/>
      <c r="J11" s="16"/>
      <c r="K11" s="16"/>
    </row>
    <row r="12" spans="1:11" x14ac:dyDescent="0.35">
      <c r="A12" s="17" t="s">
        <v>70</v>
      </c>
      <c r="B12" s="11">
        <v>3</v>
      </c>
      <c r="C12" s="11">
        <v>2</v>
      </c>
      <c r="D12" s="11">
        <v>4</v>
      </c>
      <c r="E12" s="11">
        <v>2.9</v>
      </c>
      <c r="F12" s="11">
        <v>0.2</v>
      </c>
      <c r="G12" s="16"/>
      <c r="H12" s="16"/>
      <c r="I12" s="16"/>
      <c r="J12" s="16"/>
      <c r="K12" s="16"/>
    </row>
    <row r="13" spans="1:11" x14ac:dyDescent="0.35">
      <c r="B13" s="11">
        <v>3</v>
      </c>
      <c r="C13" s="11">
        <v>2</v>
      </c>
      <c r="D13" s="11">
        <v>4</v>
      </c>
      <c r="E13" s="11"/>
      <c r="F13" s="11"/>
      <c r="G13" s="16"/>
      <c r="H13" s="16"/>
      <c r="I13" s="16"/>
      <c r="J13" s="16"/>
      <c r="K13" s="16"/>
    </row>
    <row r="14" spans="1:11" x14ac:dyDescent="0.35">
      <c r="B14" s="11">
        <v>3</v>
      </c>
      <c r="C14" s="11">
        <v>2</v>
      </c>
      <c r="D14" s="11">
        <v>4</v>
      </c>
      <c r="E14" s="11"/>
      <c r="F14" s="11"/>
      <c r="G14" s="16"/>
      <c r="H14" s="16"/>
      <c r="I14" s="16"/>
      <c r="J14" s="16"/>
      <c r="K14" s="16"/>
    </row>
    <row r="15" spans="1:11" x14ac:dyDescent="0.35">
      <c r="A15" s="17" t="s">
        <v>101</v>
      </c>
      <c r="B15" s="11">
        <v>3</v>
      </c>
      <c r="C15" s="11">
        <v>2</v>
      </c>
      <c r="D15" s="11">
        <v>4</v>
      </c>
      <c r="E15" s="11">
        <v>2.97</v>
      </c>
      <c r="F15" s="11">
        <v>0.2</v>
      </c>
      <c r="G15" s="16"/>
      <c r="H15" s="16"/>
      <c r="I15" s="16"/>
      <c r="J15" s="16"/>
      <c r="K15" s="16"/>
    </row>
    <row r="16" spans="1:11" x14ac:dyDescent="0.35">
      <c r="B16" s="11">
        <v>3</v>
      </c>
      <c r="C16" s="11">
        <v>2</v>
      </c>
      <c r="D16" s="11">
        <v>4</v>
      </c>
      <c r="E16" s="11"/>
      <c r="F16" s="11"/>
      <c r="G16" s="16"/>
      <c r="H16" s="16"/>
      <c r="I16" s="16"/>
      <c r="J16" s="16"/>
      <c r="K16" s="16"/>
    </row>
    <row r="17" spans="1:11" x14ac:dyDescent="0.35">
      <c r="B17" s="11">
        <v>3</v>
      </c>
      <c r="C17" s="11">
        <v>2</v>
      </c>
      <c r="D17" s="11">
        <v>4</v>
      </c>
      <c r="E17" s="11"/>
      <c r="F17" s="11"/>
      <c r="G17" s="11"/>
      <c r="H17" s="11"/>
      <c r="I17" s="11"/>
      <c r="J17" s="11"/>
      <c r="K17" s="11"/>
    </row>
    <row r="18" spans="1:11" x14ac:dyDescent="0.35">
      <c r="A18" s="17" t="s">
        <v>69</v>
      </c>
      <c r="B18" s="11">
        <v>3</v>
      </c>
      <c r="C18" s="11">
        <v>2</v>
      </c>
      <c r="D18" s="11">
        <v>4</v>
      </c>
      <c r="E18" s="11">
        <v>2.97</v>
      </c>
      <c r="F18" s="11">
        <v>0.06</v>
      </c>
    </row>
    <row r="19" spans="1:11" x14ac:dyDescent="0.35">
      <c r="B19" s="11">
        <v>3</v>
      </c>
      <c r="C19" s="11">
        <v>2</v>
      </c>
      <c r="D19" s="11">
        <v>4</v>
      </c>
      <c r="E19" s="11"/>
      <c r="F19" s="11"/>
      <c r="H19" s="2" t="s">
        <v>3</v>
      </c>
    </row>
    <row r="20" spans="1:11" x14ac:dyDescent="0.35">
      <c r="B20" s="11">
        <v>3</v>
      </c>
      <c r="C20" s="11">
        <v>2</v>
      </c>
      <c r="D20" s="11">
        <v>4</v>
      </c>
      <c r="E20" s="11"/>
      <c r="F20" s="11"/>
    </row>
    <row r="21" spans="1:11" x14ac:dyDescent="0.35">
      <c r="A21" s="17" t="s">
        <v>102</v>
      </c>
      <c r="B21" s="11">
        <v>3</v>
      </c>
      <c r="C21" s="11">
        <v>2</v>
      </c>
      <c r="D21" s="11">
        <v>4</v>
      </c>
      <c r="E21" s="11">
        <v>2.97</v>
      </c>
      <c r="F21" s="11">
        <v>0.06</v>
      </c>
    </row>
    <row r="22" spans="1:11" x14ac:dyDescent="0.35">
      <c r="B22" s="11">
        <v>3</v>
      </c>
      <c r="C22" s="11">
        <v>2</v>
      </c>
      <c r="D22" s="11">
        <v>4</v>
      </c>
      <c r="E22" s="11"/>
      <c r="F22" s="11"/>
    </row>
    <row r="23" spans="1:11" x14ac:dyDescent="0.35">
      <c r="B23" s="11">
        <v>3</v>
      </c>
      <c r="C23" s="11">
        <v>2</v>
      </c>
      <c r="D23" s="11">
        <v>4</v>
      </c>
      <c r="E23" s="11"/>
      <c r="F23" s="11"/>
    </row>
    <row r="24" spans="1:11" x14ac:dyDescent="0.35">
      <c r="B24" s="11"/>
      <c r="C24" s="11"/>
      <c r="D24" s="11"/>
      <c r="E24" s="11"/>
      <c r="F24" s="11"/>
    </row>
    <row r="25" spans="1:11" x14ac:dyDescent="0.35">
      <c r="B25" s="11"/>
      <c r="C25" s="11"/>
      <c r="D25" s="11"/>
      <c r="E25" s="11"/>
      <c r="F25" s="11"/>
    </row>
    <row r="26" spans="1:11" x14ac:dyDescent="0.35">
      <c r="B26" s="11"/>
      <c r="C26" s="11"/>
      <c r="D26" s="11"/>
      <c r="E26" s="11"/>
      <c r="F26" s="11"/>
    </row>
    <row r="27" spans="1:11" x14ac:dyDescent="0.35">
      <c r="B27" s="11"/>
      <c r="C27" s="11"/>
      <c r="D27" s="11"/>
      <c r="E27" s="11"/>
      <c r="F27" s="11"/>
    </row>
    <row r="28" spans="1:11" x14ac:dyDescent="0.35">
      <c r="B28" s="11"/>
      <c r="C28" s="11"/>
      <c r="D28" s="11"/>
      <c r="E28" s="11"/>
      <c r="F28" s="11"/>
    </row>
    <row r="29" spans="1:11" x14ac:dyDescent="0.35">
      <c r="B29" s="11"/>
      <c r="C29" s="11"/>
      <c r="D29" s="11"/>
      <c r="E29" s="11"/>
      <c r="F29" s="11"/>
    </row>
    <row r="30" spans="1:11" x14ac:dyDescent="0.35">
      <c r="B30" s="11"/>
      <c r="C30" s="11"/>
      <c r="D30" s="11"/>
      <c r="E30" s="11"/>
      <c r="F30" s="11"/>
    </row>
    <row r="31" spans="1:11" x14ac:dyDescent="0.35">
      <c r="B31" s="11"/>
      <c r="C31" s="11"/>
      <c r="D31" s="11"/>
      <c r="E31" s="11"/>
      <c r="F31" s="11"/>
    </row>
    <row r="32" spans="1:11" x14ac:dyDescent="0.35">
      <c r="B32" s="11"/>
      <c r="C32" s="11"/>
      <c r="D32" s="11"/>
      <c r="E32" s="11"/>
      <c r="F32" s="11"/>
    </row>
    <row r="33" spans="2:6" x14ac:dyDescent="0.35">
      <c r="B33" s="11"/>
      <c r="C33" s="11"/>
      <c r="D33" s="11"/>
      <c r="E33" s="11"/>
      <c r="F33" s="11"/>
    </row>
    <row r="34" spans="2:6" x14ac:dyDescent="0.35">
      <c r="B34" s="11"/>
      <c r="C34" s="11"/>
      <c r="D34" s="11"/>
      <c r="E34" s="11"/>
      <c r="F34" s="11"/>
    </row>
    <row r="35" spans="2:6" x14ac:dyDescent="0.35">
      <c r="B35" s="11"/>
      <c r="C35" s="11"/>
      <c r="D35" s="11"/>
      <c r="E35" s="11"/>
      <c r="F35" s="11"/>
    </row>
    <row r="36" spans="2:6" x14ac:dyDescent="0.35">
      <c r="B36" s="11"/>
      <c r="C36" s="11"/>
      <c r="D36" s="11"/>
      <c r="E36" s="11"/>
      <c r="F36" s="11"/>
    </row>
    <row r="37" spans="2:6" x14ac:dyDescent="0.35">
      <c r="B37" s="11"/>
      <c r="C37" s="11"/>
      <c r="D37" s="11"/>
      <c r="E37" s="11"/>
      <c r="F37" s="11"/>
    </row>
    <row r="38" spans="2:6" x14ac:dyDescent="0.35">
      <c r="B38" s="11"/>
      <c r="C38" s="11"/>
      <c r="D38" s="11"/>
      <c r="E38" s="11"/>
      <c r="F38" s="11"/>
    </row>
    <row r="39" spans="2:6" x14ac:dyDescent="0.35">
      <c r="B39" s="11"/>
      <c r="C39" s="11"/>
      <c r="D39" s="11"/>
      <c r="E39" s="11"/>
      <c r="F39" s="11"/>
    </row>
    <row r="40" spans="2:6" x14ac:dyDescent="0.35">
      <c r="B40" s="11"/>
      <c r="C40" s="11"/>
      <c r="D40" s="11"/>
      <c r="E40" s="11"/>
      <c r="F40" s="11"/>
    </row>
    <row r="41" spans="2:6" x14ac:dyDescent="0.35">
      <c r="B41" s="11"/>
      <c r="C41" s="11"/>
      <c r="D41" s="11"/>
      <c r="E41" s="11"/>
      <c r="F41" s="11"/>
    </row>
    <row r="42" spans="2:6" x14ac:dyDescent="0.35">
      <c r="B42" s="11"/>
      <c r="C42" s="11"/>
      <c r="D42" s="11"/>
      <c r="E42" s="11"/>
      <c r="F42" s="11"/>
    </row>
    <row r="43" spans="2:6" x14ac:dyDescent="0.35">
      <c r="B43" s="11"/>
      <c r="C43" s="11"/>
      <c r="D43" s="11"/>
      <c r="E43" s="11"/>
      <c r="F43" s="11"/>
    </row>
    <row r="44" spans="2:6" x14ac:dyDescent="0.35">
      <c r="B44" s="11"/>
      <c r="C44" s="11"/>
      <c r="D44" s="11"/>
      <c r="E44" s="11"/>
      <c r="F44" s="11"/>
    </row>
    <row r="45" spans="2:6" x14ac:dyDescent="0.35">
      <c r="B45" s="11"/>
      <c r="C45" s="11"/>
      <c r="D45" s="11"/>
      <c r="E45" s="11"/>
      <c r="F45" s="11"/>
    </row>
    <row r="46" spans="2:6" x14ac:dyDescent="0.35">
      <c r="B46" s="11"/>
      <c r="C46" s="11"/>
      <c r="D46" s="11"/>
      <c r="E46" s="11"/>
      <c r="F46" s="11"/>
    </row>
    <row r="47" spans="2:6" x14ac:dyDescent="0.35">
      <c r="B47" s="11"/>
      <c r="C47" s="11"/>
      <c r="D47" s="11"/>
      <c r="E47" s="11"/>
      <c r="F47" s="11"/>
    </row>
    <row r="48" spans="2:6" x14ac:dyDescent="0.35">
      <c r="B48" s="11"/>
      <c r="C48" s="11"/>
      <c r="D48" s="11"/>
      <c r="E48" s="11"/>
      <c r="F48" s="11"/>
    </row>
    <row r="49" spans="2:6" x14ac:dyDescent="0.35">
      <c r="B49" s="11"/>
      <c r="C49" s="11"/>
      <c r="D49" s="11"/>
      <c r="E49" s="11"/>
      <c r="F49" s="11"/>
    </row>
    <row r="50" spans="2:6" x14ac:dyDescent="0.35">
      <c r="B50" s="11"/>
      <c r="C50" s="11"/>
      <c r="D50" s="11"/>
      <c r="E50" s="11"/>
      <c r="F50" s="11"/>
    </row>
    <row r="51" spans="2:6" x14ac:dyDescent="0.35">
      <c r="B51" s="11"/>
      <c r="C51" s="11"/>
      <c r="D51" s="11"/>
      <c r="E51" s="11"/>
      <c r="F51" s="11"/>
    </row>
    <row r="52" spans="2:6" x14ac:dyDescent="0.35">
      <c r="B52" s="11"/>
      <c r="C52" s="11"/>
      <c r="D52" s="11"/>
      <c r="E52" s="11"/>
      <c r="F52" s="11"/>
    </row>
    <row r="53" spans="2:6" x14ac:dyDescent="0.35">
      <c r="B53" s="11"/>
      <c r="C53" s="11"/>
      <c r="D53" s="11"/>
      <c r="E53" s="11"/>
      <c r="F53" s="11"/>
    </row>
    <row r="54" spans="2:6" x14ac:dyDescent="0.35">
      <c r="B54" s="11"/>
      <c r="C54" s="11"/>
      <c r="D54" s="11"/>
      <c r="E54" s="11"/>
      <c r="F54" s="11"/>
    </row>
    <row r="55" spans="2:6" x14ac:dyDescent="0.35">
      <c r="B55" s="11"/>
      <c r="C55" s="11"/>
      <c r="D55" s="11"/>
      <c r="E55" s="11"/>
      <c r="F55" s="11"/>
    </row>
    <row r="56" spans="2:6" x14ac:dyDescent="0.35">
      <c r="B56" s="11"/>
      <c r="C56" s="11"/>
      <c r="D56" s="11"/>
      <c r="E56" s="11"/>
      <c r="F56" s="11"/>
    </row>
    <row r="57" spans="2:6" x14ac:dyDescent="0.35">
      <c r="B57" s="11"/>
      <c r="C57" s="11"/>
      <c r="D57" s="11"/>
      <c r="E57" s="11"/>
      <c r="F57" s="11"/>
    </row>
    <row r="58" spans="2:6" x14ac:dyDescent="0.35">
      <c r="B58" s="11"/>
      <c r="C58" s="11"/>
      <c r="D58" s="11"/>
      <c r="E58" s="11"/>
      <c r="F58" s="11"/>
    </row>
    <row r="59" spans="2:6" x14ac:dyDescent="0.35">
      <c r="B59" s="11"/>
      <c r="C59" s="11"/>
      <c r="D59" s="11"/>
      <c r="E59" s="11"/>
      <c r="F59" s="11"/>
    </row>
    <row r="60" spans="2:6" x14ac:dyDescent="0.35">
      <c r="B60" s="11"/>
      <c r="C60" s="11"/>
      <c r="D60" s="11"/>
      <c r="E60" s="11"/>
      <c r="F60" s="11"/>
    </row>
    <row r="61" spans="2:6" x14ac:dyDescent="0.35">
      <c r="B61" s="11"/>
      <c r="C61" s="11"/>
      <c r="D61" s="11"/>
      <c r="E61" s="11"/>
      <c r="F61" s="11"/>
    </row>
    <row r="62" spans="2:6" x14ac:dyDescent="0.35">
      <c r="B62" s="11"/>
      <c r="C62" s="11"/>
      <c r="D62" s="11"/>
      <c r="E62" s="11"/>
      <c r="F62" s="11"/>
    </row>
    <row r="63" spans="2:6" x14ac:dyDescent="0.35">
      <c r="B63" s="11"/>
      <c r="C63" s="11"/>
      <c r="D63" s="11"/>
      <c r="E63" s="11"/>
      <c r="F63" s="11"/>
    </row>
    <row r="64" spans="2:6" x14ac:dyDescent="0.35">
      <c r="B64" s="11"/>
      <c r="C64" s="11"/>
      <c r="D64" s="11"/>
      <c r="E64" s="11"/>
      <c r="F64" s="11"/>
    </row>
    <row r="65" spans="1:6" x14ac:dyDescent="0.35">
      <c r="B65" s="11"/>
      <c r="C65" s="11"/>
      <c r="D65" s="11"/>
      <c r="E65" s="11"/>
      <c r="F65" s="11"/>
    </row>
    <row r="66" spans="1:6" x14ac:dyDescent="0.35">
      <c r="B66" s="11"/>
      <c r="C66" s="11"/>
      <c r="D66" s="11"/>
      <c r="E66" s="11"/>
      <c r="F66" s="11"/>
    </row>
    <row r="67" spans="1:6" x14ac:dyDescent="0.35">
      <c r="B67" s="11"/>
      <c r="C67" s="11"/>
      <c r="D67" s="11"/>
      <c r="E67" s="11"/>
      <c r="F67" s="11"/>
    </row>
    <row r="68" spans="1:6" x14ac:dyDescent="0.35">
      <c r="B68" s="11"/>
      <c r="C68" s="11"/>
      <c r="D68" s="11"/>
      <c r="E68" s="11"/>
      <c r="F68" s="11"/>
    </row>
    <row r="69" spans="1:6" x14ac:dyDescent="0.35">
      <c r="A69" s="56"/>
      <c r="B69" s="42"/>
      <c r="C69" s="42"/>
      <c r="D69" s="42"/>
      <c r="E69" s="42"/>
      <c r="F69" s="42"/>
    </row>
    <row r="70" spans="1:6" x14ac:dyDescent="0.35">
      <c r="A70" s="56"/>
      <c r="B70" s="42"/>
      <c r="C70" s="42"/>
      <c r="D70" s="42"/>
      <c r="E70" s="42"/>
      <c r="F70" s="42"/>
    </row>
    <row r="71" spans="1:6" x14ac:dyDescent="0.35">
      <c r="A71" s="56"/>
      <c r="B71" s="42"/>
      <c r="C71" s="42"/>
      <c r="D71" s="42"/>
      <c r="E71" s="42"/>
      <c r="F71" s="42"/>
    </row>
    <row r="72" spans="1:6" x14ac:dyDescent="0.35">
      <c r="A72" s="56"/>
      <c r="B72" s="42"/>
      <c r="C72" s="42"/>
      <c r="D72" s="42"/>
      <c r="E72" s="42"/>
      <c r="F72" s="42"/>
    </row>
    <row r="73" spans="1:6" x14ac:dyDescent="0.35">
      <c r="A73" s="56"/>
      <c r="B73" s="42"/>
      <c r="C73" s="42"/>
      <c r="D73" s="42"/>
      <c r="E73" s="42"/>
      <c r="F73" s="42"/>
    </row>
    <row r="74" spans="1:6" x14ac:dyDescent="0.35">
      <c r="A74" s="56"/>
      <c r="B74" s="42"/>
      <c r="C74" s="42"/>
      <c r="D74" s="42"/>
      <c r="E74" s="42"/>
      <c r="F74" s="42"/>
    </row>
    <row r="75" spans="1:6" x14ac:dyDescent="0.35">
      <c r="A75" s="56"/>
      <c r="B75" s="42"/>
      <c r="C75" s="42"/>
      <c r="D75" s="42"/>
      <c r="E75" s="42"/>
      <c r="F75" s="42"/>
    </row>
    <row r="76" spans="1:6" x14ac:dyDescent="0.35">
      <c r="A76" s="56"/>
      <c r="B76" s="42"/>
      <c r="C76" s="42"/>
      <c r="D76" s="42"/>
      <c r="E76" s="42"/>
      <c r="F76" s="42"/>
    </row>
    <row r="77" spans="1:6" x14ac:dyDescent="0.35">
      <c r="A77" s="56"/>
      <c r="B77" s="42"/>
      <c r="C77" s="42"/>
      <c r="D77" s="42"/>
      <c r="E77" s="42"/>
      <c r="F77" s="42"/>
    </row>
    <row r="78" spans="1:6" x14ac:dyDescent="0.35">
      <c r="A78" s="56"/>
      <c r="B78" s="42"/>
      <c r="C78" s="42"/>
      <c r="D78" s="42"/>
      <c r="E78" s="42"/>
      <c r="F78" s="42"/>
    </row>
    <row r="79" spans="1:6" x14ac:dyDescent="0.35">
      <c r="A79" s="56"/>
      <c r="B79" s="42"/>
      <c r="C79" s="42"/>
      <c r="D79" s="42"/>
      <c r="E79" s="42"/>
      <c r="F79" s="42"/>
    </row>
    <row r="80" spans="1:6" x14ac:dyDescent="0.35">
      <c r="A80" s="56"/>
      <c r="B80" s="42"/>
      <c r="C80" s="42"/>
      <c r="D80" s="42"/>
      <c r="E80" s="42"/>
      <c r="F80" s="42"/>
    </row>
    <row r="81" spans="1:6" x14ac:dyDescent="0.35">
      <c r="A81" s="56"/>
      <c r="B81" s="42"/>
      <c r="C81" s="42"/>
      <c r="D81" s="42"/>
      <c r="E81" s="42"/>
      <c r="F81" s="42"/>
    </row>
    <row r="82" spans="1:6" x14ac:dyDescent="0.35">
      <c r="A82" s="56"/>
      <c r="B82" s="42"/>
      <c r="C82" s="42"/>
      <c r="D82" s="42"/>
      <c r="E82" s="42"/>
      <c r="F82" s="42"/>
    </row>
    <row r="83" spans="1:6" x14ac:dyDescent="0.35">
      <c r="A83" s="56"/>
      <c r="B83" s="42"/>
      <c r="C83" s="42"/>
      <c r="D83" s="42"/>
      <c r="E83" s="42"/>
      <c r="F83" s="42"/>
    </row>
    <row r="84" spans="1:6" x14ac:dyDescent="0.35">
      <c r="A84" s="56"/>
      <c r="B84" s="42"/>
      <c r="C84" s="42"/>
      <c r="D84" s="42"/>
      <c r="E84" s="42"/>
      <c r="F84" s="42"/>
    </row>
    <row r="85" spans="1:6" x14ac:dyDescent="0.35">
      <c r="A85" s="56"/>
      <c r="B85" s="42"/>
      <c r="C85" s="42"/>
      <c r="D85" s="42"/>
      <c r="E85" s="42"/>
      <c r="F85" s="42"/>
    </row>
    <row r="86" spans="1:6" x14ac:dyDescent="0.35">
      <c r="A86" s="56"/>
      <c r="B86" s="42"/>
      <c r="C86" s="42"/>
      <c r="D86" s="42"/>
      <c r="E86" s="42"/>
      <c r="F86" s="42"/>
    </row>
    <row r="87" spans="1:6" x14ac:dyDescent="0.35">
      <c r="A87" s="56"/>
      <c r="B87" s="42"/>
      <c r="C87" s="42"/>
      <c r="D87" s="42"/>
      <c r="E87" s="42"/>
      <c r="F87" s="42"/>
    </row>
    <row r="88" spans="1:6" x14ac:dyDescent="0.35">
      <c r="A88" s="56"/>
      <c r="B88" s="42"/>
      <c r="C88" s="42"/>
      <c r="D88" s="42"/>
      <c r="E88" s="42"/>
      <c r="F88" s="42"/>
    </row>
    <row r="89" spans="1:6" x14ac:dyDescent="0.35">
      <c r="A89" s="56"/>
      <c r="B89" s="42"/>
      <c r="C89" s="42"/>
      <c r="D89" s="42"/>
      <c r="E89" s="42"/>
      <c r="F89" s="42"/>
    </row>
    <row r="90" spans="1:6" x14ac:dyDescent="0.35">
      <c r="A90" s="56"/>
      <c r="B90" s="42"/>
      <c r="C90" s="42"/>
      <c r="D90" s="42"/>
      <c r="E90" s="42"/>
      <c r="F90" s="42"/>
    </row>
    <row r="91" spans="1:6" x14ac:dyDescent="0.35">
      <c r="A91" s="56"/>
      <c r="B91" s="42"/>
      <c r="C91" s="42"/>
      <c r="D91" s="42"/>
      <c r="E91" s="42"/>
      <c r="F91" s="42"/>
    </row>
    <row r="92" spans="1:6" x14ac:dyDescent="0.35">
      <c r="A92" s="56"/>
      <c r="B92" s="42"/>
      <c r="C92" s="42"/>
      <c r="D92" s="42"/>
      <c r="E92" s="42"/>
      <c r="F92" s="42"/>
    </row>
    <row r="93" spans="1:6" x14ac:dyDescent="0.35">
      <c r="A93" s="56"/>
      <c r="B93" s="42"/>
      <c r="C93" s="42"/>
      <c r="D93" s="42"/>
      <c r="E93" s="42"/>
      <c r="F93" s="42"/>
    </row>
    <row r="94" spans="1:6" x14ac:dyDescent="0.35">
      <c r="A94" s="56"/>
      <c r="B94" s="42"/>
      <c r="C94" s="42"/>
      <c r="D94" s="42"/>
      <c r="E94" s="42"/>
      <c r="F94" s="42"/>
    </row>
    <row r="95" spans="1:6" x14ac:dyDescent="0.35">
      <c r="A95" s="56"/>
      <c r="B95" s="42"/>
      <c r="C95" s="42"/>
      <c r="D95" s="42"/>
      <c r="E95" s="42"/>
      <c r="F95" s="42"/>
    </row>
    <row r="96" spans="1:6" x14ac:dyDescent="0.35">
      <c r="A96" s="56"/>
      <c r="B96" s="42"/>
      <c r="C96" s="42"/>
      <c r="D96" s="42"/>
      <c r="E96" s="42"/>
      <c r="F96" s="42"/>
    </row>
    <row r="97" spans="1:6" x14ac:dyDescent="0.35">
      <c r="A97" s="56"/>
      <c r="B97" s="42"/>
      <c r="C97" s="42"/>
      <c r="D97" s="42"/>
      <c r="E97" s="42"/>
      <c r="F97" s="42"/>
    </row>
    <row r="98" spans="1:6" x14ac:dyDescent="0.35">
      <c r="A98" s="56"/>
      <c r="B98" s="42"/>
      <c r="C98" s="42"/>
      <c r="D98" s="42"/>
      <c r="E98" s="42"/>
      <c r="F98" s="42"/>
    </row>
    <row r="99" spans="1:6" x14ac:dyDescent="0.35">
      <c r="A99" s="56"/>
      <c r="B99" s="42"/>
      <c r="C99" s="42"/>
      <c r="D99" s="42"/>
      <c r="E99" s="42"/>
      <c r="F99" s="42"/>
    </row>
    <row r="100" spans="1:6" x14ac:dyDescent="0.35">
      <c r="A100" s="56"/>
      <c r="B100" s="34"/>
      <c r="C100" s="34"/>
      <c r="D100" s="34"/>
      <c r="E100" s="34"/>
      <c r="F100" s="34"/>
    </row>
    <row r="101" spans="1:6" x14ac:dyDescent="0.35">
      <c r="A101" s="56"/>
      <c r="B101" s="34"/>
      <c r="C101" s="34"/>
      <c r="D101" s="34"/>
      <c r="E101" s="34"/>
      <c r="F101" s="34"/>
    </row>
    <row r="102" spans="1:6" x14ac:dyDescent="0.35">
      <c r="A102" s="56"/>
      <c r="B102" s="34"/>
      <c r="C102" s="34"/>
      <c r="D102" s="34"/>
      <c r="E102" s="34"/>
      <c r="F102" s="34"/>
    </row>
    <row r="103" spans="1:6" x14ac:dyDescent="0.35">
      <c r="B103" s="17"/>
      <c r="C103" s="17"/>
      <c r="D103" s="17"/>
      <c r="E103" s="17"/>
      <c r="F103" s="17"/>
    </row>
    <row r="104" spans="1:6" x14ac:dyDescent="0.35">
      <c r="A104" s="46"/>
      <c r="B104" s="25"/>
      <c r="C104" s="25"/>
      <c r="D104" s="25"/>
      <c r="E104" s="25"/>
      <c r="F104" s="25"/>
    </row>
    <row r="105" spans="1:6" x14ac:dyDescent="0.35">
      <c r="A105" s="46"/>
      <c r="B105" s="25"/>
      <c r="C105" s="25"/>
      <c r="D105" s="25"/>
      <c r="E105" s="25"/>
      <c r="F105" s="25"/>
    </row>
    <row r="106" spans="1:6" x14ac:dyDescent="0.35">
      <c r="A106" s="46"/>
      <c r="B106" s="25"/>
      <c r="C106" s="25"/>
      <c r="D106" s="25"/>
      <c r="E106" s="25"/>
      <c r="F106" s="25"/>
    </row>
    <row r="107" spans="1:6" x14ac:dyDescent="0.35">
      <c r="A107" s="46"/>
      <c r="B107" s="25"/>
      <c r="C107" s="25"/>
      <c r="D107" s="25"/>
      <c r="E107" s="25"/>
      <c r="F107" s="25"/>
    </row>
    <row r="108" spans="1:6" x14ac:dyDescent="0.35">
      <c r="A108" s="46"/>
      <c r="B108" s="25"/>
      <c r="C108" s="25"/>
      <c r="D108" s="25"/>
      <c r="E108" s="25"/>
      <c r="F108" s="25"/>
    </row>
    <row r="109" spans="1:6" x14ac:dyDescent="0.35">
      <c r="A109" s="46"/>
      <c r="B109" s="25"/>
      <c r="C109" s="25"/>
      <c r="D109" s="25"/>
      <c r="E109" s="25"/>
      <c r="F109" s="25"/>
    </row>
    <row r="110" spans="1:6" x14ac:dyDescent="0.35">
      <c r="A110" s="46"/>
      <c r="B110" s="25"/>
      <c r="C110" s="25"/>
      <c r="D110" s="25"/>
      <c r="E110" s="25"/>
      <c r="F110" s="25"/>
    </row>
    <row r="111" spans="1:6" x14ac:dyDescent="0.35">
      <c r="A111" s="46"/>
      <c r="B111" s="25"/>
      <c r="C111" s="25"/>
      <c r="D111" s="25"/>
      <c r="E111" s="25"/>
      <c r="F111" s="25"/>
    </row>
  </sheetData>
  <hyperlinks>
    <hyperlink ref="H19" location="Contents!A1" display="Contents!A1" xr:uid="{6375B75E-4112-432D-9031-536381C5AB51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88D42-0F6C-4213-B0CD-213BC6BCCA56}">
  <dimension ref="A1:E727"/>
  <sheetViews>
    <sheetView showGridLines="0" zoomScale="80" zoomScaleNormal="80" workbookViewId="0">
      <selection activeCell="B4" sqref="B4"/>
    </sheetView>
  </sheetViews>
  <sheetFormatPr defaultRowHeight="14.5" x14ac:dyDescent="0.35"/>
  <cols>
    <col min="1" max="1" width="13.453125" customWidth="1"/>
    <col min="2" max="2" width="16.453125" bestFit="1" customWidth="1"/>
    <col min="3" max="3" width="20" style="3" bestFit="1" customWidth="1"/>
  </cols>
  <sheetData>
    <row r="1" spans="1:3" x14ac:dyDescent="0.35">
      <c r="A1" s="7" t="str">
        <f xml:space="preserve"> CONCATENATE("Box 2.1  ",Contents!C8)</f>
        <v>Box 2.1  Responsiveness to inflation shocks</v>
      </c>
    </row>
    <row r="2" spans="1:3" x14ac:dyDescent="0.35">
      <c r="A2" s="7"/>
    </row>
    <row r="3" spans="1:3" x14ac:dyDescent="0.35">
      <c r="A3" t="s">
        <v>110</v>
      </c>
    </row>
    <row r="4" spans="1:3" x14ac:dyDescent="0.35">
      <c r="A4" s="39"/>
      <c r="B4" s="22" t="s">
        <v>103</v>
      </c>
      <c r="C4" s="22" t="s">
        <v>71</v>
      </c>
    </row>
    <row r="5" spans="1:3" x14ac:dyDescent="0.35">
      <c r="A5" s="17" t="s">
        <v>65</v>
      </c>
      <c r="B5" s="12">
        <v>-0.61784201541263895</v>
      </c>
      <c r="C5" s="12">
        <v>-0.39783975423900197</v>
      </c>
    </row>
    <row r="6" spans="1:3" x14ac:dyDescent="0.35">
      <c r="A6" s="17" t="s">
        <v>14</v>
      </c>
      <c r="B6" s="12">
        <v>-0.66419517854519705</v>
      </c>
      <c r="C6" s="12">
        <v>-0.416312800499614</v>
      </c>
    </row>
    <row r="7" spans="1:3" x14ac:dyDescent="0.35">
      <c r="A7" s="17" t="s">
        <v>15</v>
      </c>
      <c r="B7" s="12">
        <v>-0.684359583384892</v>
      </c>
      <c r="C7" s="12">
        <v>-0.53200133161599605</v>
      </c>
    </row>
    <row r="8" spans="1:3" x14ac:dyDescent="0.35">
      <c r="A8" s="17" t="s">
        <v>16</v>
      </c>
      <c r="B8" s="12">
        <v>-0.68976308814634202</v>
      </c>
      <c r="C8" s="12">
        <v>-0.60566129342446395</v>
      </c>
    </row>
    <row r="9" spans="1:3" x14ac:dyDescent="0.35">
      <c r="A9" s="17" t="s">
        <v>52</v>
      </c>
      <c r="B9" s="12">
        <v>-0.70338040976770999</v>
      </c>
      <c r="C9" s="12">
        <v>-0.64888875458626705</v>
      </c>
    </row>
    <row r="10" spans="1:3" x14ac:dyDescent="0.35">
      <c r="A10" s="17" t="s">
        <v>17</v>
      </c>
      <c r="B10" s="12">
        <v>-0.70495293539410697</v>
      </c>
      <c r="C10" s="12">
        <v>-0.68340719296793595</v>
      </c>
    </row>
    <row r="11" spans="1:3" x14ac:dyDescent="0.35">
      <c r="A11" s="17" t="s">
        <v>18</v>
      </c>
      <c r="B11" s="12">
        <v>-0.69697206683046098</v>
      </c>
      <c r="C11" s="12">
        <v>-0.70705218493494304</v>
      </c>
    </row>
    <row r="12" spans="1:3" x14ac:dyDescent="0.35">
      <c r="A12" s="17" t="s">
        <v>19</v>
      </c>
      <c r="B12" s="12">
        <v>-0.69162032648129801</v>
      </c>
      <c r="C12" s="12">
        <v>-0.72890243885754302</v>
      </c>
    </row>
    <row r="13" spans="1:3" x14ac:dyDescent="0.35">
      <c r="A13" s="17" t="s">
        <v>59</v>
      </c>
      <c r="B13" s="12">
        <v>-0.68016221780081298</v>
      </c>
      <c r="C13" s="12">
        <v>-0.760228186746852</v>
      </c>
    </row>
    <row r="14" spans="1:3" x14ac:dyDescent="0.35">
      <c r="A14" s="17" t="s">
        <v>20</v>
      </c>
      <c r="B14" s="12">
        <v>-0.68658968506020801</v>
      </c>
      <c r="C14" s="12">
        <v>-0.78404556171016604</v>
      </c>
    </row>
    <row r="15" spans="1:3" x14ac:dyDescent="0.35">
      <c r="A15" s="17" t="s">
        <v>21</v>
      </c>
      <c r="B15" s="12">
        <v>-0.70610155472648595</v>
      </c>
      <c r="C15" s="12">
        <v>-0.78675963046862796</v>
      </c>
    </row>
    <row r="16" spans="1:3" x14ac:dyDescent="0.35">
      <c r="A16" s="17" t="s">
        <v>22</v>
      </c>
      <c r="B16" s="12">
        <v>-0.718017447404391</v>
      </c>
      <c r="C16" s="12">
        <v>-0.80938677434450901</v>
      </c>
    </row>
    <row r="17" spans="1:5" x14ac:dyDescent="0.35">
      <c r="A17" s="17" t="s">
        <v>53</v>
      </c>
      <c r="B17" s="12">
        <v>-0.70829503631632595</v>
      </c>
      <c r="C17" s="12">
        <v>-0.82615079104794698</v>
      </c>
    </row>
    <row r="18" spans="1:5" x14ac:dyDescent="0.35">
      <c r="A18" s="17" t="s">
        <v>23</v>
      </c>
      <c r="B18" s="12">
        <v>-0.70873558165179196</v>
      </c>
      <c r="C18" s="12">
        <v>-0.81868872978998797</v>
      </c>
    </row>
    <row r="19" spans="1:5" x14ac:dyDescent="0.35">
      <c r="A19" s="17" t="s">
        <v>24</v>
      </c>
      <c r="B19" s="12">
        <v>-0.73987316776711798</v>
      </c>
      <c r="C19" s="12">
        <v>-0.83299703571544603</v>
      </c>
    </row>
    <row r="20" spans="1:5" x14ac:dyDescent="0.35">
      <c r="A20" s="17" t="s">
        <v>25</v>
      </c>
      <c r="B20" s="12">
        <v>-0.83227613648923904</v>
      </c>
      <c r="C20" s="12">
        <v>-0.814877212257899</v>
      </c>
    </row>
    <row r="21" spans="1:5" x14ac:dyDescent="0.35">
      <c r="A21" s="17" t="s">
        <v>60</v>
      </c>
      <c r="B21" s="12">
        <v>-0.87180219488763</v>
      </c>
      <c r="C21" s="12">
        <v>-0.92879626082130395</v>
      </c>
    </row>
    <row r="22" spans="1:5" x14ac:dyDescent="0.35">
      <c r="A22" s="17" t="s">
        <v>26</v>
      </c>
      <c r="B22" s="12">
        <v>-0.85589325467367305</v>
      </c>
      <c r="C22" s="12">
        <v>-1.0243092820101301</v>
      </c>
    </row>
    <row r="23" spans="1:5" x14ac:dyDescent="0.35">
      <c r="A23" s="17" t="s">
        <v>27</v>
      </c>
      <c r="B23" s="12">
        <v>-0.83222545665793701</v>
      </c>
      <c r="C23" s="12">
        <v>-1.0359124135384401</v>
      </c>
      <c r="E23" s="2" t="s">
        <v>3</v>
      </c>
    </row>
    <row r="24" spans="1:5" x14ac:dyDescent="0.35">
      <c r="A24" s="17" t="s">
        <v>28</v>
      </c>
      <c r="B24" s="12">
        <v>-0.827694028840948</v>
      </c>
      <c r="C24" s="12">
        <v>-1.1117864911202999</v>
      </c>
    </row>
    <row r="25" spans="1:5" x14ac:dyDescent="0.35">
      <c r="A25" s="17" t="s">
        <v>54</v>
      </c>
      <c r="B25" s="12">
        <v>-0.816070033584815</v>
      </c>
      <c r="C25" s="12">
        <v>-1.0720269844108501</v>
      </c>
    </row>
    <row r="26" spans="1:5" x14ac:dyDescent="0.35">
      <c r="A26" s="17" t="s">
        <v>29</v>
      </c>
      <c r="B26" s="12">
        <v>-0.81063346236646305</v>
      </c>
      <c r="C26" s="12">
        <v>-1.0342228336721599</v>
      </c>
    </row>
    <row r="27" spans="1:5" x14ac:dyDescent="0.35">
      <c r="A27" s="17" t="s">
        <v>30</v>
      </c>
      <c r="B27" s="12">
        <v>-0.81401726980337796</v>
      </c>
      <c r="C27" s="12">
        <v>-1.06199425709144</v>
      </c>
    </row>
    <row r="28" spans="1:5" x14ac:dyDescent="0.35">
      <c r="A28" s="17" t="s">
        <v>31</v>
      </c>
      <c r="B28" s="12">
        <v>-0.81018323294276395</v>
      </c>
      <c r="C28" s="12">
        <v>-1.0838131514502201</v>
      </c>
    </row>
    <row r="29" spans="1:5" x14ac:dyDescent="0.35">
      <c r="A29" s="17" t="s">
        <v>61</v>
      </c>
      <c r="B29" s="12">
        <v>-0.76235055382546202</v>
      </c>
      <c r="C29" s="12">
        <v>-1.1653824307918199</v>
      </c>
    </row>
    <row r="30" spans="1:5" x14ac:dyDescent="0.35">
      <c r="A30" s="17" t="s">
        <v>32</v>
      </c>
      <c r="B30" s="12">
        <v>-0.73045786687404901</v>
      </c>
      <c r="C30" s="12">
        <v>-1.11848388600826</v>
      </c>
    </row>
    <row r="31" spans="1:5" x14ac:dyDescent="0.35">
      <c r="A31" s="17" t="s">
        <v>33</v>
      </c>
      <c r="B31" s="12">
        <v>-0.71639028003462601</v>
      </c>
      <c r="C31" s="12">
        <v>-1.1182527940342299</v>
      </c>
    </row>
    <row r="32" spans="1:5" x14ac:dyDescent="0.35">
      <c r="A32" s="17" t="s">
        <v>34</v>
      </c>
      <c r="B32" s="12">
        <v>-0.70587184478032605</v>
      </c>
      <c r="C32" s="12">
        <v>-1.1580233706176499</v>
      </c>
    </row>
    <row r="33" spans="1:4" x14ac:dyDescent="0.35">
      <c r="A33" s="17" t="s">
        <v>55</v>
      </c>
      <c r="B33" s="12">
        <v>-0.70380951338795195</v>
      </c>
      <c r="C33" s="12">
        <v>-1.17973713997147</v>
      </c>
    </row>
    <row r="34" spans="1:4" x14ac:dyDescent="0.35">
      <c r="A34" s="17" t="s">
        <v>35</v>
      </c>
      <c r="B34" s="12">
        <v>-0.69692768429884999</v>
      </c>
      <c r="C34" s="12">
        <v>-1.14363177189104</v>
      </c>
    </row>
    <row r="35" spans="1:4" x14ac:dyDescent="0.35">
      <c r="A35" s="17" t="s">
        <v>36</v>
      </c>
      <c r="B35" s="12">
        <v>-0.69359630547496198</v>
      </c>
      <c r="C35" s="12">
        <v>-1.12441768841208</v>
      </c>
    </row>
    <row r="36" spans="1:4" x14ac:dyDescent="0.35">
      <c r="A36" s="17" t="s">
        <v>37</v>
      </c>
      <c r="B36" s="12">
        <v>-0.68776565799130596</v>
      </c>
      <c r="C36" s="12">
        <v>-1.0080394234452701</v>
      </c>
    </row>
    <row r="37" spans="1:4" x14ac:dyDescent="0.35">
      <c r="A37" s="17" t="s">
        <v>62</v>
      </c>
      <c r="B37" s="12">
        <v>-0.67399976194314304</v>
      </c>
      <c r="C37" s="12">
        <v>-0.84476935426441402</v>
      </c>
    </row>
    <row r="38" spans="1:4" x14ac:dyDescent="0.35">
      <c r="A38" s="17" t="s">
        <v>38</v>
      </c>
      <c r="B38" s="12">
        <v>-0.66872016475581697</v>
      </c>
      <c r="C38" s="12">
        <v>-0.76048815121169699</v>
      </c>
    </row>
    <row r="39" spans="1:4" x14ac:dyDescent="0.35">
      <c r="A39" s="17" t="s">
        <v>39</v>
      </c>
      <c r="B39" s="12">
        <v>-0.65697905912810595</v>
      </c>
      <c r="C39" s="12">
        <v>-0.72217182208006503</v>
      </c>
    </row>
    <row r="40" spans="1:4" x14ac:dyDescent="0.35">
      <c r="A40" s="17" t="s">
        <v>40</v>
      </c>
      <c r="B40" s="12">
        <v>-0.63304015061539298</v>
      </c>
      <c r="C40" s="12">
        <v>-0.67749950911116696</v>
      </c>
    </row>
    <row r="41" spans="1:4" x14ac:dyDescent="0.35">
      <c r="A41" s="17" t="s">
        <v>56</v>
      </c>
      <c r="B41" s="12">
        <v>-0.54603991300536303</v>
      </c>
      <c r="C41" s="12">
        <v>-0.62206449191372204</v>
      </c>
    </row>
    <row r="42" spans="1:4" x14ac:dyDescent="0.35">
      <c r="A42" s="17" t="s">
        <v>41</v>
      </c>
      <c r="B42" s="12">
        <v>-0.44894086907507602</v>
      </c>
      <c r="C42" s="12">
        <v>-0.54879181466147897</v>
      </c>
    </row>
    <row r="43" spans="1:4" x14ac:dyDescent="0.35">
      <c r="A43" s="17" t="s">
        <v>42</v>
      </c>
      <c r="B43" s="12">
        <v>-0.40254924194095998</v>
      </c>
      <c r="C43" s="12">
        <v>-0.33310692260599101</v>
      </c>
    </row>
    <row r="44" spans="1:4" x14ac:dyDescent="0.35">
      <c r="A44" s="17" t="s">
        <v>43</v>
      </c>
      <c r="B44" s="12">
        <v>-0.23931221869524899</v>
      </c>
      <c r="C44" s="12">
        <v>-0.20011202819181401</v>
      </c>
    </row>
    <row r="45" spans="1:4" x14ac:dyDescent="0.35">
      <c r="A45" s="17" t="s">
        <v>63</v>
      </c>
      <c r="B45" s="12">
        <v>-0.24889222779504</v>
      </c>
      <c r="C45" s="12">
        <v>-0.21183938250223</v>
      </c>
      <c r="D45" s="1"/>
    </row>
    <row r="46" spans="1:4" x14ac:dyDescent="0.35">
      <c r="A46" s="17" t="s">
        <v>44</v>
      </c>
      <c r="B46" s="12">
        <v>-0.291850364912149</v>
      </c>
      <c r="C46" s="12">
        <v>-0.40686748584621701</v>
      </c>
    </row>
    <row r="47" spans="1:4" x14ac:dyDescent="0.35">
      <c r="A47" s="17" t="s">
        <v>45</v>
      </c>
      <c r="B47" s="12">
        <v>-0.279080320460943</v>
      </c>
      <c r="C47" s="12">
        <v>-0.29869030446976802</v>
      </c>
    </row>
    <row r="48" spans="1:4" x14ac:dyDescent="0.35">
      <c r="A48" s="17" t="s">
        <v>46</v>
      </c>
      <c r="B48" s="12">
        <v>-0.23329985681058199</v>
      </c>
      <c r="C48" s="12">
        <v>-7.4095694523955494E-2</v>
      </c>
    </row>
    <row r="49" spans="1:3" x14ac:dyDescent="0.35">
      <c r="A49" s="17" t="s">
        <v>57</v>
      </c>
      <c r="B49" s="12">
        <v>-0.19874929842873601</v>
      </c>
      <c r="C49" s="12">
        <v>6.8163028499417799E-2</v>
      </c>
    </row>
    <row r="50" spans="1:3" x14ac:dyDescent="0.35">
      <c r="A50" s="17" t="s">
        <v>47</v>
      </c>
      <c r="B50" s="12">
        <v>-0.14673597351686399</v>
      </c>
      <c r="C50" s="12">
        <v>-0.43749260281772601</v>
      </c>
    </row>
    <row r="51" spans="1:3" x14ac:dyDescent="0.35">
      <c r="A51" s="17" t="s">
        <v>48</v>
      </c>
      <c r="B51" s="12">
        <v>-0.152466850142712</v>
      </c>
      <c r="C51" s="12">
        <v>-0.41879548238808201</v>
      </c>
    </row>
    <row r="52" spans="1:3" x14ac:dyDescent="0.35">
      <c r="A52" s="17" t="s">
        <v>49</v>
      </c>
      <c r="B52" s="12">
        <v>-0.16118565177731001</v>
      </c>
      <c r="C52" s="12">
        <v>-0.37775389087279598</v>
      </c>
    </row>
    <row r="53" spans="1:3" x14ac:dyDescent="0.35">
      <c r="A53" s="17" t="s">
        <v>64</v>
      </c>
      <c r="B53" s="12">
        <v>-0.13091700360341699</v>
      </c>
      <c r="C53" s="12">
        <v>-0.37503477256962903</v>
      </c>
    </row>
    <row r="54" spans="1:3" x14ac:dyDescent="0.35">
      <c r="A54" s="17" t="s">
        <v>4</v>
      </c>
      <c r="B54" s="12">
        <v>-0.14199141488335301</v>
      </c>
      <c r="C54" s="12">
        <v>8.3630244709164796E-3</v>
      </c>
    </row>
    <row r="55" spans="1:3" x14ac:dyDescent="0.35">
      <c r="A55" s="17" t="s">
        <v>5</v>
      </c>
      <c r="B55" s="12">
        <v>-0.19073749148480401</v>
      </c>
      <c r="C55" s="12">
        <v>1.5466887230052601E-2</v>
      </c>
    </row>
    <row r="56" spans="1:3" x14ac:dyDescent="0.35">
      <c r="A56" s="17" t="s">
        <v>6</v>
      </c>
      <c r="B56" s="12">
        <v>-0.24554456969236499</v>
      </c>
      <c r="C56" s="12">
        <v>-6.8060066152108804E-3</v>
      </c>
    </row>
    <row r="57" spans="1:3" x14ac:dyDescent="0.35">
      <c r="A57" s="17" t="s">
        <v>7</v>
      </c>
      <c r="B57" s="12">
        <v>-0.308327648284976</v>
      </c>
      <c r="C57" s="12">
        <v>-4.50398593381207E-2</v>
      </c>
    </row>
    <row r="58" spans="1:3" x14ac:dyDescent="0.35">
      <c r="A58" s="17" t="s">
        <v>8</v>
      </c>
      <c r="B58" s="12">
        <v>-0.32323792953928498</v>
      </c>
      <c r="C58" s="12">
        <v>-0.13014444539664899</v>
      </c>
    </row>
    <row r="59" spans="1:3" x14ac:dyDescent="0.35">
      <c r="A59" s="17" t="s">
        <v>50</v>
      </c>
      <c r="B59" s="12">
        <v>-0.26082174826820398</v>
      </c>
      <c r="C59" s="12">
        <v>-0.19378395936096601</v>
      </c>
    </row>
    <row r="60" spans="1:3" x14ac:dyDescent="0.35">
      <c r="A60" s="17" t="s">
        <v>51</v>
      </c>
      <c r="B60" s="12">
        <v>-0.20430798184628199</v>
      </c>
      <c r="C60" s="12">
        <v>-0.23472167251651199</v>
      </c>
    </row>
    <row r="61" spans="1:3" x14ac:dyDescent="0.35">
      <c r="A61" s="17" t="s">
        <v>10</v>
      </c>
      <c r="B61" s="12">
        <v>-0.18572710388740599</v>
      </c>
      <c r="C61" s="12">
        <v>-0.23828226678244599</v>
      </c>
    </row>
    <row r="62" spans="1:3" x14ac:dyDescent="0.35">
      <c r="A62" s="17" t="s">
        <v>11</v>
      </c>
      <c r="B62" s="12">
        <v>-0.18378158007680401</v>
      </c>
      <c r="C62" s="12">
        <v>-0.23186193898058499</v>
      </c>
    </row>
    <row r="63" spans="1:3" x14ac:dyDescent="0.35">
      <c r="A63" s="17" t="s">
        <v>12</v>
      </c>
      <c r="B63" s="12">
        <v>-0.18673382384678999</v>
      </c>
      <c r="C63" s="12">
        <v>-0.21164998584747399</v>
      </c>
    </row>
    <row r="64" spans="1:3" x14ac:dyDescent="0.35">
      <c r="A64" s="17" t="s">
        <v>13</v>
      </c>
      <c r="B64" s="12">
        <v>-0.190744798775726</v>
      </c>
      <c r="C64" s="12">
        <v>-0.23410060281691999</v>
      </c>
    </row>
    <row r="65" spans="1:3" x14ac:dyDescent="0.35">
      <c r="A65" s="17" t="s">
        <v>104</v>
      </c>
      <c r="B65" s="12">
        <v>-0.20037535574506701</v>
      </c>
      <c r="C65" s="12">
        <v>-0.233635745541762</v>
      </c>
    </row>
    <row r="66" spans="1:3" x14ac:dyDescent="0.35">
      <c r="A66" s="13"/>
    </row>
    <row r="67" spans="1:3" x14ac:dyDescent="0.35">
      <c r="A67" s="13"/>
    </row>
    <row r="68" spans="1:3" x14ac:dyDescent="0.35">
      <c r="A68" s="13"/>
    </row>
    <row r="69" spans="1:3" x14ac:dyDescent="0.35">
      <c r="A69" s="13"/>
    </row>
    <row r="70" spans="1:3" x14ac:dyDescent="0.35">
      <c r="A70" s="13"/>
    </row>
    <row r="71" spans="1:3" x14ac:dyDescent="0.35">
      <c r="A71" s="13"/>
    </row>
    <row r="72" spans="1:3" x14ac:dyDescent="0.35">
      <c r="A72" s="13"/>
    </row>
    <row r="73" spans="1:3" x14ac:dyDescent="0.35">
      <c r="A73" s="13"/>
    </row>
    <row r="74" spans="1:3" x14ac:dyDescent="0.35">
      <c r="A74" s="13"/>
    </row>
    <row r="75" spans="1:3" x14ac:dyDescent="0.35">
      <c r="A75" s="13"/>
    </row>
    <row r="76" spans="1:3" x14ac:dyDescent="0.35">
      <c r="A76" s="13"/>
    </row>
    <row r="77" spans="1:3" x14ac:dyDescent="0.35">
      <c r="A77" s="13"/>
    </row>
    <row r="78" spans="1:3" x14ac:dyDescent="0.35">
      <c r="A78" s="13"/>
    </row>
    <row r="79" spans="1:3" x14ac:dyDescent="0.35">
      <c r="A79" s="13"/>
    </row>
    <row r="80" spans="1:3" x14ac:dyDescent="0.35">
      <c r="A80" s="13"/>
    </row>
    <row r="81" spans="1:1" x14ac:dyDescent="0.35">
      <c r="A81" s="13"/>
    </row>
    <row r="82" spans="1:1" x14ac:dyDescent="0.35">
      <c r="A82" s="13"/>
    </row>
    <row r="83" spans="1:1" x14ac:dyDescent="0.35">
      <c r="A83" s="13"/>
    </row>
    <row r="84" spans="1:1" x14ac:dyDescent="0.35">
      <c r="A84" s="13"/>
    </row>
    <row r="85" spans="1:1" x14ac:dyDescent="0.35">
      <c r="A85" s="13"/>
    </row>
    <row r="86" spans="1:1" x14ac:dyDescent="0.35">
      <c r="A86" s="13"/>
    </row>
    <row r="87" spans="1:1" x14ac:dyDescent="0.35">
      <c r="A87" s="13"/>
    </row>
    <row r="88" spans="1:1" x14ac:dyDescent="0.35">
      <c r="A88" s="13"/>
    </row>
    <row r="89" spans="1:1" x14ac:dyDescent="0.35">
      <c r="A89" s="13"/>
    </row>
    <row r="90" spans="1:1" x14ac:dyDescent="0.35">
      <c r="A90" s="13"/>
    </row>
    <row r="91" spans="1:1" x14ac:dyDescent="0.35">
      <c r="A91" s="13"/>
    </row>
    <row r="92" spans="1:1" x14ac:dyDescent="0.35">
      <c r="A92" s="13"/>
    </row>
    <row r="93" spans="1:1" x14ac:dyDescent="0.35">
      <c r="A93" s="13"/>
    </row>
    <row r="94" spans="1:1" x14ac:dyDescent="0.35">
      <c r="A94" s="13"/>
    </row>
    <row r="95" spans="1:1" x14ac:dyDescent="0.35">
      <c r="A95" s="13"/>
    </row>
    <row r="96" spans="1:1" x14ac:dyDescent="0.35">
      <c r="A96" s="13"/>
    </row>
    <row r="97" spans="1:1" x14ac:dyDescent="0.35">
      <c r="A97" s="13"/>
    </row>
    <row r="98" spans="1:1" x14ac:dyDescent="0.35">
      <c r="A98" s="13"/>
    </row>
    <row r="99" spans="1:1" x14ac:dyDescent="0.35">
      <c r="A99" s="13"/>
    </row>
    <row r="100" spans="1:1" x14ac:dyDescent="0.35">
      <c r="A100" s="13"/>
    </row>
    <row r="101" spans="1:1" x14ac:dyDescent="0.35">
      <c r="A101" s="13"/>
    </row>
    <row r="102" spans="1:1" x14ac:dyDescent="0.35">
      <c r="A102" s="13"/>
    </row>
    <row r="103" spans="1:1" x14ac:dyDescent="0.35">
      <c r="A103" s="13"/>
    </row>
    <row r="104" spans="1:1" x14ac:dyDescent="0.35">
      <c r="A104" s="13"/>
    </row>
    <row r="105" spans="1:1" x14ac:dyDescent="0.35">
      <c r="A105" s="13"/>
    </row>
    <row r="106" spans="1:1" x14ac:dyDescent="0.35">
      <c r="A106" s="13"/>
    </row>
    <row r="107" spans="1:1" x14ac:dyDescent="0.35">
      <c r="A107" s="13"/>
    </row>
    <row r="108" spans="1:1" x14ac:dyDescent="0.35">
      <c r="A108" s="13"/>
    </row>
    <row r="109" spans="1:1" x14ac:dyDescent="0.35">
      <c r="A109" s="13"/>
    </row>
    <row r="110" spans="1:1" x14ac:dyDescent="0.35">
      <c r="A110" s="13"/>
    </row>
    <row r="111" spans="1:1" x14ac:dyDescent="0.35">
      <c r="A111" s="13"/>
    </row>
    <row r="112" spans="1:1" x14ac:dyDescent="0.35">
      <c r="A112" s="13"/>
    </row>
    <row r="113" spans="1:1" x14ac:dyDescent="0.35">
      <c r="A113" s="13"/>
    </row>
    <row r="114" spans="1:1" x14ac:dyDescent="0.35">
      <c r="A114" s="13"/>
    </row>
    <row r="115" spans="1:1" x14ac:dyDescent="0.35">
      <c r="A115" s="13"/>
    </row>
    <row r="116" spans="1:1" x14ac:dyDescent="0.35">
      <c r="A116" s="13"/>
    </row>
    <row r="117" spans="1:1" x14ac:dyDescent="0.35">
      <c r="A117" s="13"/>
    </row>
    <row r="118" spans="1:1" x14ac:dyDescent="0.35">
      <c r="A118" s="13"/>
    </row>
    <row r="119" spans="1:1" x14ac:dyDescent="0.35">
      <c r="A119" s="13"/>
    </row>
    <row r="120" spans="1:1" x14ac:dyDescent="0.35">
      <c r="A120" s="13"/>
    </row>
    <row r="121" spans="1:1" x14ac:dyDescent="0.35">
      <c r="A121" s="13"/>
    </row>
    <row r="122" spans="1:1" x14ac:dyDescent="0.35">
      <c r="A122" s="13"/>
    </row>
    <row r="123" spans="1:1" x14ac:dyDescent="0.35">
      <c r="A123" s="13"/>
    </row>
    <row r="124" spans="1:1" x14ac:dyDescent="0.35">
      <c r="A124" s="13"/>
    </row>
    <row r="125" spans="1:1" x14ac:dyDescent="0.35">
      <c r="A125" s="13"/>
    </row>
    <row r="126" spans="1:1" x14ac:dyDescent="0.35">
      <c r="A126" s="13"/>
    </row>
    <row r="127" spans="1:1" x14ac:dyDescent="0.35">
      <c r="A127" s="13"/>
    </row>
    <row r="128" spans="1:1" x14ac:dyDescent="0.35">
      <c r="A128" s="13"/>
    </row>
    <row r="129" spans="1:1" x14ac:dyDescent="0.35">
      <c r="A129" s="13"/>
    </row>
    <row r="130" spans="1:1" x14ac:dyDescent="0.35">
      <c r="A130" s="13"/>
    </row>
    <row r="131" spans="1:1" x14ac:dyDescent="0.35">
      <c r="A131" s="13"/>
    </row>
    <row r="132" spans="1:1" x14ac:dyDescent="0.35">
      <c r="A132" s="13"/>
    </row>
    <row r="133" spans="1:1" x14ac:dyDescent="0.35">
      <c r="A133" s="13"/>
    </row>
    <row r="134" spans="1:1" x14ac:dyDescent="0.35">
      <c r="A134" s="13"/>
    </row>
    <row r="135" spans="1:1" x14ac:dyDescent="0.35">
      <c r="A135" s="13"/>
    </row>
    <row r="136" spans="1:1" x14ac:dyDescent="0.35">
      <c r="A136" s="13"/>
    </row>
    <row r="137" spans="1:1" x14ac:dyDescent="0.35">
      <c r="A137" s="13"/>
    </row>
    <row r="138" spans="1:1" x14ac:dyDescent="0.35">
      <c r="A138" s="13"/>
    </row>
    <row r="139" spans="1:1" x14ac:dyDescent="0.35">
      <c r="A139" s="13"/>
    </row>
    <row r="140" spans="1:1" x14ac:dyDescent="0.35">
      <c r="A140" s="13"/>
    </row>
    <row r="141" spans="1:1" x14ac:dyDescent="0.35">
      <c r="A141" s="13"/>
    </row>
    <row r="142" spans="1:1" x14ac:dyDescent="0.35">
      <c r="A142" s="13"/>
    </row>
    <row r="143" spans="1:1" x14ac:dyDescent="0.35">
      <c r="A143" s="13"/>
    </row>
    <row r="144" spans="1:1" x14ac:dyDescent="0.35">
      <c r="A144" s="13"/>
    </row>
    <row r="145" spans="1:1" x14ac:dyDescent="0.35">
      <c r="A145" s="13"/>
    </row>
    <row r="146" spans="1:1" x14ac:dyDescent="0.35">
      <c r="A146" s="13"/>
    </row>
    <row r="147" spans="1:1" x14ac:dyDescent="0.35">
      <c r="A147" s="13"/>
    </row>
    <row r="148" spans="1:1" x14ac:dyDescent="0.35">
      <c r="A148" s="13"/>
    </row>
    <row r="149" spans="1:1" x14ac:dyDescent="0.35">
      <c r="A149" s="13"/>
    </row>
    <row r="150" spans="1:1" x14ac:dyDescent="0.35">
      <c r="A150" s="13"/>
    </row>
    <row r="151" spans="1:1" x14ac:dyDescent="0.35">
      <c r="A151" s="13"/>
    </row>
    <row r="152" spans="1:1" x14ac:dyDescent="0.35">
      <c r="A152" s="13"/>
    </row>
    <row r="153" spans="1:1" x14ac:dyDescent="0.35">
      <c r="A153" s="13"/>
    </row>
    <row r="154" spans="1:1" x14ac:dyDescent="0.35">
      <c r="A154" s="13"/>
    </row>
    <row r="155" spans="1:1" x14ac:dyDescent="0.35">
      <c r="A155" s="13"/>
    </row>
    <row r="156" spans="1:1" x14ac:dyDescent="0.35">
      <c r="A156" s="13"/>
    </row>
    <row r="157" spans="1:1" x14ac:dyDescent="0.35">
      <c r="A157" s="13"/>
    </row>
    <row r="158" spans="1:1" x14ac:dyDescent="0.35">
      <c r="A158" s="13"/>
    </row>
    <row r="159" spans="1:1" x14ac:dyDescent="0.35">
      <c r="A159" s="13"/>
    </row>
    <row r="160" spans="1:1" x14ac:dyDescent="0.35">
      <c r="A160" s="13"/>
    </row>
    <row r="161" spans="1:1" x14ac:dyDescent="0.35">
      <c r="A161" s="13"/>
    </row>
    <row r="162" spans="1:1" x14ac:dyDescent="0.35">
      <c r="A162" s="13"/>
    </row>
    <row r="163" spans="1:1" x14ac:dyDescent="0.35">
      <c r="A163" s="13"/>
    </row>
    <row r="164" spans="1:1" x14ac:dyDescent="0.35">
      <c r="A164" s="13"/>
    </row>
    <row r="165" spans="1:1" x14ac:dyDescent="0.35">
      <c r="A165" s="13"/>
    </row>
    <row r="166" spans="1:1" x14ac:dyDescent="0.35">
      <c r="A166" s="13"/>
    </row>
    <row r="167" spans="1:1" x14ac:dyDescent="0.35">
      <c r="A167" s="13"/>
    </row>
    <row r="168" spans="1:1" x14ac:dyDescent="0.35">
      <c r="A168" s="13"/>
    </row>
    <row r="169" spans="1:1" x14ac:dyDescent="0.35">
      <c r="A169" s="13"/>
    </row>
    <row r="170" spans="1:1" x14ac:dyDescent="0.35">
      <c r="A170" s="13"/>
    </row>
    <row r="171" spans="1:1" x14ac:dyDescent="0.35">
      <c r="A171" s="13"/>
    </row>
    <row r="172" spans="1:1" x14ac:dyDescent="0.35">
      <c r="A172" s="13"/>
    </row>
    <row r="173" spans="1:1" x14ac:dyDescent="0.35">
      <c r="A173" s="13"/>
    </row>
    <row r="174" spans="1:1" x14ac:dyDescent="0.35">
      <c r="A174" s="13"/>
    </row>
    <row r="175" spans="1:1" x14ac:dyDescent="0.35">
      <c r="A175" s="13"/>
    </row>
    <row r="176" spans="1:1" x14ac:dyDescent="0.35">
      <c r="A176" s="13"/>
    </row>
    <row r="177" spans="1:1" x14ac:dyDescent="0.35">
      <c r="A177" s="13"/>
    </row>
    <row r="178" spans="1:1" x14ac:dyDescent="0.35">
      <c r="A178" s="13"/>
    </row>
    <row r="179" spans="1:1" x14ac:dyDescent="0.35">
      <c r="A179" s="13"/>
    </row>
    <row r="180" spans="1:1" x14ac:dyDescent="0.35">
      <c r="A180" s="13"/>
    </row>
    <row r="181" spans="1:1" x14ac:dyDescent="0.35">
      <c r="A181" s="13"/>
    </row>
    <row r="182" spans="1:1" x14ac:dyDescent="0.35">
      <c r="A182" s="13"/>
    </row>
    <row r="183" spans="1:1" x14ac:dyDescent="0.35">
      <c r="A183" s="13"/>
    </row>
    <row r="184" spans="1:1" x14ac:dyDescent="0.35">
      <c r="A184" s="13"/>
    </row>
    <row r="185" spans="1:1" x14ac:dyDescent="0.35">
      <c r="A185" s="13"/>
    </row>
    <row r="186" spans="1:1" x14ac:dyDescent="0.35">
      <c r="A186" s="13"/>
    </row>
    <row r="187" spans="1:1" x14ac:dyDescent="0.35">
      <c r="A187" s="13"/>
    </row>
    <row r="188" spans="1:1" x14ac:dyDescent="0.35">
      <c r="A188" s="13"/>
    </row>
    <row r="189" spans="1:1" x14ac:dyDescent="0.35">
      <c r="A189" s="13"/>
    </row>
    <row r="190" spans="1:1" x14ac:dyDescent="0.35">
      <c r="A190" s="13"/>
    </row>
    <row r="191" spans="1:1" x14ac:dyDescent="0.35">
      <c r="A191" s="13"/>
    </row>
    <row r="192" spans="1:1" x14ac:dyDescent="0.35">
      <c r="A192" s="13"/>
    </row>
    <row r="193" spans="1:1" x14ac:dyDescent="0.35">
      <c r="A193" s="13"/>
    </row>
    <row r="194" spans="1:1" x14ac:dyDescent="0.35">
      <c r="A194" s="13"/>
    </row>
    <row r="195" spans="1:1" x14ac:dyDescent="0.35">
      <c r="A195" s="13"/>
    </row>
    <row r="196" spans="1:1" x14ac:dyDescent="0.35">
      <c r="A196" s="13"/>
    </row>
    <row r="197" spans="1:1" x14ac:dyDescent="0.35">
      <c r="A197" s="13"/>
    </row>
    <row r="198" spans="1:1" x14ac:dyDescent="0.35">
      <c r="A198" s="13"/>
    </row>
    <row r="199" spans="1:1" x14ac:dyDescent="0.35">
      <c r="A199" s="13"/>
    </row>
    <row r="200" spans="1:1" x14ac:dyDescent="0.35">
      <c r="A200" s="13"/>
    </row>
    <row r="201" spans="1:1" x14ac:dyDescent="0.35">
      <c r="A201" s="13"/>
    </row>
    <row r="202" spans="1:1" x14ac:dyDescent="0.35">
      <c r="A202" s="13"/>
    </row>
    <row r="203" spans="1:1" x14ac:dyDescent="0.35">
      <c r="A203" s="13"/>
    </row>
    <row r="204" spans="1:1" x14ac:dyDescent="0.35">
      <c r="A204" s="13"/>
    </row>
    <row r="205" spans="1:1" x14ac:dyDescent="0.35">
      <c r="A205" s="13"/>
    </row>
    <row r="206" spans="1:1" x14ac:dyDescent="0.35">
      <c r="A206" s="13"/>
    </row>
    <row r="207" spans="1:1" x14ac:dyDescent="0.35">
      <c r="A207" s="13"/>
    </row>
    <row r="208" spans="1:1" x14ac:dyDescent="0.35">
      <c r="A208" s="13"/>
    </row>
    <row r="209" spans="1:1" x14ac:dyDescent="0.35">
      <c r="A209" s="13"/>
    </row>
    <row r="210" spans="1:1" x14ac:dyDescent="0.35">
      <c r="A210" s="13"/>
    </row>
    <row r="211" spans="1:1" x14ac:dyDescent="0.35">
      <c r="A211" s="13"/>
    </row>
    <row r="212" spans="1:1" x14ac:dyDescent="0.35">
      <c r="A212" s="13"/>
    </row>
    <row r="213" spans="1:1" x14ac:dyDescent="0.35">
      <c r="A213" s="13"/>
    </row>
    <row r="214" spans="1:1" x14ac:dyDescent="0.35">
      <c r="A214" s="13"/>
    </row>
    <row r="215" spans="1:1" x14ac:dyDescent="0.35">
      <c r="A215" s="13"/>
    </row>
    <row r="216" spans="1:1" x14ac:dyDescent="0.35">
      <c r="A216" s="13"/>
    </row>
    <row r="217" spans="1:1" x14ac:dyDescent="0.35">
      <c r="A217" s="13"/>
    </row>
    <row r="218" spans="1:1" x14ac:dyDescent="0.35">
      <c r="A218" s="13"/>
    </row>
    <row r="219" spans="1:1" x14ac:dyDescent="0.35">
      <c r="A219" s="13"/>
    </row>
    <row r="220" spans="1:1" x14ac:dyDescent="0.35">
      <c r="A220" s="13"/>
    </row>
    <row r="221" spans="1:1" x14ac:dyDescent="0.35">
      <c r="A221" s="13"/>
    </row>
    <row r="222" spans="1:1" x14ac:dyDescent="0.35">
      <c r="A222" s="13"/>
    </row>
    <row r="223" spans="1:1" x14ac:dyDescent="0.35">
      <c r="A223" s="13"/>
    </row>
    <row r="224" spans="1:1" x14ac:dyDescent="0.35">
      <c r="A224" s="13"/>
    </row>
    <row r="225" spans="1:1" x14ac:dyDescent="0.35">
      <c r="A225" s="13"/>
    </row>
    <row r="226" spans="1:1" x14ac:dyDescent="0.35">
      <c r="A226" s="13"/>
    </row>
    <row r="227" spans="1:1" x14ac:dyDescent="0.35">
      <c r="A227" s="13"/>
    </row>
    <row r="228" spans="1:1" x14ac:dyDescent="0.35">
      <c r="A228" s="13"/>
    </row>
    <row r="229" spans="1:1" x14ac:dyDescent="0.35">
      <c r="A229" s="13"/>
    </row>
    <row r="230" spans="1:1" x14ac:dyDescent="0.35">
      <c r="A230" s="13"/>
    </row>
    <row r="231" spans="1:1" x14ac:dyDescent="0.35">
      <c r="A231" s="13"/>
    </row>
    <row r="232" spans="1:1" x14ac:dyDescent="0.35">
      <c r="A232" s="13"/>
    </row>
    <row r="233" spans="1:1" x14ac:dyDescent="0.35">
      <c r="A233" s="13"/>
    </row>
    <row r="234" spans="1:1" x14ac:dyDescent="0.35">
      <c r="A234" s="13"/>
    </row>
    <row r="235" spans="1:1" x14ac:dyDescent="0.35">
      <c r="A235" s="13"/>
    </row>
    <row r="236" spans="1:1" x14ac:dyDescent="0.35">
      <c r="A236" s="13"/>
    </row>
    <row r="237" spans="1:1" x14ac:dyDescent="0.35">
      <c r="A237" s="13"/>
    </row>
    <row r="238" spans="1:1" x14ac:dyDescent="0.35">
      <c r="A238" s="13"/>
    </row>
    <row r="239" spans="1:1" x14ac:dyDescent="0.35">
      <c r="A239" s="13"/>
    </row>
    <row r="240" spans="1:1" x14ac:dyDescent="0.35">
      <c r="A240" s="13"/>
    </row>
    <row r="241" spans="1:1" x14ac:dyDescent="0.35">
      <c r="A241" s="13"/>
    </row>
    <row r="242" spans="1:1" x14ac:dyDescent="0.35">
      <c r="A242" s="13"/>
    </row>
    <row r="243" spans="1:1" x14ac:dyDescent="0.35">
      <c r="A243" s="13"/>
    </row>
    <row r="244" spans="1:1" x14ac:dyDescent="0.35">
      <c r="A244" s="13"/>
    </row>
    <row r="245" spans="1:1" x14ac:dyDescent="0.35">
      <c r="A245" s="13"/>
    </row>
    <row r="246" spans="1:1" x14ac:dyDescent="0.35">
      <c r="A246" s="13"/>
    </row>
    <row r="247" spans="1:1" x14ac:dyDescent="0.35">
      <c r="A247" s="13"/>
    </row>
    <row r="248" spans="1:1" x14ac:dyDescent="0.35">
      <c r="A248" s="13"/>
    </row>
    <row r="249" spans="1:1" x14ac:dyDescent="0.35">
      <c r="A249" s="13"/>
    </row>
    <row r="250" spans="1:1" x14ac:dyDescent="0.35">
      <c r="A250" s="13"/>
    </row>
    <row r="251" spans="1:1" x14ac:dyDescent="0.35">
      <c r="A251" s="13"/>
    </row>
    <row r="252" spans="1:1" x14ac:dyDescent="0.35">
      <c r="A252" s="13"/>
    </row>
    <row r="253" spans="1:1" x14ac:dyDescent="0.35">
      <c r="A253" s="13"/>
    </row>
    <row r="254" spans="1:1" x14ac:dyDescent="0.35">
      <c r="A254" s="13"/>
    </row>
    <row r="255" spans="1:1" x14ac:dyDescent="0.35">
      <c r="A255" s="13"/>
    </row>
    <row r="256" spans="1:1" x14ac:dyDescent="0.35">
      <c r="A256" s="13"/>
    </row>
    <row r="257" spans="1:1" x14ac:dyDescent="0.35">
      <c r="A257" s="13"/>
    </row>
    <row r="258" spans="1:1" x14ac:dyDescent="0.35">
      <c r="A258" s="13"/>
    </row>
    <row r="259" spans="1:1" x14ac:dyDescent="0.35">
      <c r="A259" s="13"/>
    </row>
    <row r="260" spans="1:1" x14ac:dyDescent="0.35">
      <c r="A260" s="13"/>
    </row>
    <row r="261" spans="1:1" x14ac:dyDescent="0.35">
      <c r="A261" s="13"/>
    </row>
    <row r="262" spans="1:1" x14ac:dyDescent="0.35">
      <c r="A262" s="13"/>
    </row>
    <row r="263" spans="1:1" x14ac:dyDescent="0.35">
      <c r="A263" s="13"/>
    </row>
    <row r="264" spans="1:1" x14ac:dyDescent="0.35">
      <c r="A264" s="13"/>
    </row>
    <row r="265" spans="1:1" x14ac:dyDescent="0.35">
      <c r="A265" s="13"/>
    </row>
    <row r="266" spans="1:1" x14ac:dyDescent="0.35">
      <c r="A266" s="13"/>
    </row>
    <row r="267" spans="1:1" x14ac:dyDescent="0.35">
      <c r="A267" s="13"/>
    </row>
    <row r="268" spans="1:1" x14ac:dyDescent="0.35">
      <c r="A268" s="13"/>
    </row>
    <row r="269" spans="1:1" x14ac:dyDescent="0.35">
      <c r="A269" s="13"/>
    </row>
    <row r="270" spans="1:1" x14ac:dyDescent="0.35">
      <c r="A270" s="13"/>
    </row>
    <row r="271" spans="1:1" x14ac:dyDescent="0.35">
      <c r="A271" s="13"/>
    </row>
    <row r="272" spans="1:1" x14ac:dyDescent="0.35">
      <c r="A272" s="13"/>
    </row>
    <row r="273" spans="1:1" x14ac:dyDescent="0.35">
      <c r="A273" s="13"/>
    </row>
    <row r="274" spans="1:1" x14ac:dyDescent="0.35">
      <c r="A274" s="13"/>
    </row>
    <row r="275" spans="1:1" x14ac:dyDescent="0.35">
      <c r="A275" s="13"/>
    </row>
    <row r="276" spans="1:1" x14ac:dyDescent="0.35">
      <c r="A276" s="13"/>
    </row>
    <row r="277" spans="1:1" x14ac:dyDescent="0.35">
      <c r="A277" s="13"/>
    </row>
    <row r="278" spans="1:1" x14ac:dyDescent="0.35">
      <c r="A278" s="13"/>
    </row>
    <row r="279" spans="1:1" x14ac:dyDescent="0.35">
      <c r="A279" s="13"/>
    </row>
    <row r="280" spans="1:1" x14ac:dyDescent="0.35">
      <c r="A280" s="13"/>
    </row>
    <row r="281" spans="1:1" x14ac:dyDescent="0.35">
      <c r="A281" s="13"/>
    </row>
    <row r="282" spans="1:1" x14ac:dyDescent="0.35">
      <c r="A282" s="13"/>
    </row>
    <row r="283" spans="1:1" x14ac:dyDescent="0.35">
      <c r="A283" s="13"/>
    </row>
    <row r="284" spans="1:1" x14ac:dyDescent="0.35">
      <c r="A284" s="13"/>
    </row>
    <row r="285" spans="1:1" x14ac:dyDescent="0.35">
      <c r="A285" s="13"/>
    </row>
    <row r="286" spans="1:1" x14ac:dyDescent="0.35">
      <c r="A286" s="13"/>
    </row>
    <row r="287" spans="1:1" x14ac:dyDescent="0.35">
      <c r="A287" s="13"/>
    </row>
    <row r="288" spans="1:1" x14ac:dyDescent="0.35">
      <c r="A288" s="13"/>
    </row>
    <row r="289" spans="1:1" x14ac:dyDescent="0.35">
      <c r="A289" s="13"/>
    </row>
    <row r="290" spans="1:1" x14ac:dyDescent="0.35">
      <c r="A290" s="13"/>
    </row>
    <row r="291" spans="1:1" x14ac:dyDescent="0.35">
      <c r="A291" s="13"/>
    </row>
    <row r="292" spans="1:1" x14ac:dyDescent="0.35">
      <c r="A292" s="13"/>
    </row>
    <row r="293" spans="1:1" x14ac:dyDescent="0.35">
      <c r="A293" s="13"/>
    </row>
    <row r="294" spans="1:1" x14ac:dyDescent="0.35">
      <c r="A294" s="13"/>
    </row>
    <row r="295" spans="1:1" x14ac:dyDescent="0.35">
      <c r="A295" s="13"/>
    </row>
    <row r="296" spans="1:1" x14ac:dyDescent="0.35">
      <c r="A296" s="13"/>
    </row>
    <row r="297" spans="1:1" x14ac:dyDescent="0.35">
      <c r="A297" s="13"/>
    </row>
    <row r="298" spans="1:1" x14ac:dyDescent="0.35">
      <c r="A298" s="13"/>
    </row>
    <row r="299" spans="1:1" x14ac:dyDescent="0.35">
      <c r="A299" s="13"/>
    </row>
    <row r="300" spans="1:1" x14ac:dyDescent="0.35">
      <c r="A300" s="13"/>
    </row>
    <row r="301" spans="1:1" x14ac:dyDescent="0.35">
      <c r="A301" s="13"/>
    </row>
    <row r="302" spans="1:1" x14ac:dyDescent="0.35">
      <c r="A302" s="13"/>
    </row>
    <row r="303" spans="1:1" x14ac:dyDescent="0.35">
      <c r="A303" s="13"/>
    </row>
    <row r="304" spans="1:1" x14ac:dyDescent="0.35">
      <c r="A304" s="13"/>
    </row>
    <row r="305" spans="1:1" x14ac:dyDescent="0.35">
      <c r="A305" s="13"/>
    </row>
    <row r="306" spans="1:1" x14ac:dyDescent="0.35">
      <c r="A306" s="13"/>
    </row>
    <row r="307" spans="1:1" x14ac:dyDescent="0.35">
      <c r="A307" s="13"/>
    </row>
    <row r="308" spans="1:1" x14ac:dyDescent="0.35">
      <c r="A308" s="13"/>
    </row>
    <row r="309" spans="1:1" x14ac:dyDescent="0.35">
      <c r="A309" s="13"/>
    </row>
    <row r="310" spans="1:1" x14ac:dyDescent="0.35">
      <c r="A310" s="13"/>
    </row>
    <row r="311" spans="1:1" x14ac:dyDescent="0.35">
      <c r="A311" s="13"/>
    </row>
    <row r="312" spans="1:1" x14ac:dyDescent="0.35">
      <c r="A312" s="13"/>
    </row>
    <row r="313" spans="1:1" x14ac:dyDescent="0.35">
      <c r="A313" s="13"/>
    </row>
    <row r="314" spans="1:1" x14ac:dyDescent="0.35">
      <c r="A314" s="13"/>
    </row>
    <row r="315" spans="1:1" x14ac:dyDescent="0.35">
      <c r="A315" s="13"/>
    </row>
    <row r="316" spans="1:1" x14ac:dyDescent="0.35">
      <c r="A316" s="13"/>
    </row>
    <row r="317" spans="1:1" x14ac:dyDescent="0.35">
      <c r="A317" s="13"/>
    </row>
    <row r="318" spans="1:1" x14ac:dyDescent="0.35">
      <c r="A318" s="13"/>
    </row>
    <row r="319" spans="1:1" x14ac:dyDescent="0.35">
      <c r="A319" s="13"/>
    </row>
    <row r="320" spans="1:1" x14ac:dyDescent="0.35">
      <c r="A320" s="13"/>
    </row>
    <row r="321" spans="1:1" x14ac:dyDescent="0.35">
      <c r="A321" s="13"/>
    </row>
    <row r="322" spans="1:1" x14ac:dyDescent="0.35">
      <c r="A322" s="13"/>
    </row>
    <row r="323" spans="1:1" x14ac:dyDescent="0.35">
      <c r="A323" s="13"/>
    </row>
    <row r="324" spans="1:1" x14ac:dyDescent="0.35">
      <c r="A324" s="13"/>
    </row>
    <row r="325" spans="1:1" x14ac:dyDescent="0.35">
      <c r="A325" s="13"/>
    </row>
    <row r="326" spans="1:1" x14ac:dyDescent="0.35">
      <c r="A326" s="13"/>
    </row>
    <row r="327" spans="1:1" x14ac:dyDescent="0.35">
      <c r="A327" s="13"/>
    </row>
    <row r="328" spans="1:1" x14ac:dyDescent="0.35">
      <c r="A328" s="13"/>
    </row>
    <row r="329" spans="1:1" x14ac:dyDescent="0.35">
      <c r="A329" s="13"/>
    </row>
    <row r="330" spans="1:1" x14ac:dyDescent="0.35">
      <c r="A330" s="13"/>
    </row>
    <row r="331" spans="1:1" x14ac:dyDescent="0.35">
      <c r="A331" s="13"/>
    </row>
    <row r="332" spans="1:1" x14ac:dyDescent="0.35">
      <c r="A332" s="13"/>
    </row>
    <row r="333" spans="1:1" x14ac:dyDescent="0.35">
      <c r="A333" s="13"/>
    </row>
    <row r="334" spans="1:1" x14ac:dyDescent="0.35">
      <c r="A334" s="13"/>
    </row>
    <row r="335" spans="1:1" x14ac:dyDescent="0.35">
      <c r="A335" s="13"/>
    </row>
    <row r="336" spans="1:1" x14ac:dyDescent="0.35">
      <c r="A336" s="13"/>
    </row>
    <row r="337" spans="1:1" x14ac:dyDescent="0.35">
      <c r="A337" s="13"/>
    </row>
    <row r="338" spans="1:1" x14ac:dyDescent="0.35">
      <c r="A338" s="13"/>
    </row>
    <row r="339" spans="1:1" x14ac:dyDescent="0.35">
      <c r="A339" s="13"/>
    </row>
    <row r="340" spans="1:1" x14ac:dyDescent="0.35">
      <c r="A340" s="13"/>
    </row>
    <row r="341" spans="1:1" x14ac:dyDescent="0.35">
      <c r="A341" s="13"/>
    </row>
    <row r="342" spans="1:1" x14ac:dyDescent="0.35">
      <c r="A342" s="13"/>
    </row>
    <row r="343" spans="1:1" x14ac:dyDescent="0.35">
      <c r="A343" s="13"/>
    </row>
    <row r="344" spans="1:1" x14ac:dyDescent="0.35">
      <c r="A344" s="13"/>
    </row>
    <row r="345" spans="1:1" x14ac:dyDescent="0.35">
      <c r="A345" s="13"/>
    </row>
    <row r="346" spans="1:1" x14ac:dyDescent="0.35">
      <c r="A346" s="13"/>
    </row>
    <row r="347" spans="1:1" x14ac:dyDescent="0.35">
      <c r="A347" s="13"/>
    </row>
    <row r="348" spans="1:1" x14ac:dyDescent="0.35">
      <c r="A348" s="13"/>
    </row>
    <row r="349" spans="1:1" x14ac:dyDescent="0.35">
      <c r="A349" s="13"/>
    </row>
    <row r="350" spans="1:1" x14ac:dyDescent="0.35">
      <c r="A350" s="13"/>
    </row>
    <row r="351" spans="1:1" x14ac:dyDescent="0.35">
      <c r="A351" s="13"/>
    </row>
    <row r="352" spans="1:1" x14ac:dyDescent="0.35">
      <c r="A352" s="13"/>
    </row>
    <row r="353" spans="1:1" x14ac:dyDescent="0.35">
      <c r="A353" s="13"/>
    </row>
    <row r="354" spans="1:1" x14ac:dyDescent="0.35">
      <c r="A354" s="13"/>
    </row>
    <row r="355" spans="1:1" x14ac:dyDescent="0.35">
      <c r="A355" s="13"/>
    </row>
    <row r="356" spans="1:1" x14ac:dyDescent="0.35">
      <c r="A356" s="13"/>
    </row>
    <row r="357" spans="1:1" x14ac:dyDescent="0.35">
      <c r="A357" s="13"/>
    </row>
    <row r="358" spans="1:1" x14ac:dyDescent="0.35">
      <c r="A358" s="13"/>
    </row>
    <row r="359" spans="1:1" x14ac:dyDescent="0.35">
      <c r="A359" s="13"/>
    </row>
    <row r="360" spans="1:1" x14ac:dyDescent="0.35">
      <c r="A360" s="13"/>
    </row>
    <row r="361" spans="1:1" x14ac:dyDescent="0.35">
      <c r="A361" s="13"/>
    </row>
    <row r="362" spans="1:1" x14ac:dyDescent="0.35">
      <c r="A362" s="13"/>
    </row>
    <row r="363" spans="1:1" x14ac:dyDescent="0.35">
      <c r="A363" s="13"/>
    </row>
    <row r="364" spans="1:1" x14ac:dyDescent="0.35">
      <c r="A364" s="13"/>
    </row>
    <row r="365" spans="1:1" x14ac:dyDescent="0.35">
      <c r="A365" s="13"/>
    </row>
    <row r="366" spans="1:1" x14ac:dyDescent="0.35">
      <c r="A366" s="13"/>
    </row>
    <row r="367" spans="1:1" x14ac:dyDescent="0.35">
      <c r="A367" s="13"/>
    </row>
    <row r="368" spans="1:1" x14ac:dyDescent="0.35">
      <c r="A368" s="13"/>
    </row>
    <row r="369" spans="1:1" x14ac:dyDescent="0.35">
      <c r="A369" s="13"/>
    </row>
    <row r="370" spans="1:1" x14ac:dyDescent="0.35">
      <c r="A370" s="13"/>
    </row>
    <row r="371" spans="1:1" x14ac:dyDescent="0.35">
      <c r="A371" s="13"/>
    </row>
    <row r="372" spans="1:1" x14ac:dyDescent="0.35">
      <c r="A372" s="13"/>
    </row>
    <row r="373" spans="1:1" x14ac:dyDescent="0.35">
      <c r="A373" s="13"/>
    </row>
    <row r="374" spans="1:1" x14ac:dyDescent="0.35">
      <c r="A374" s="13"/>
    </row>
    <row r="375" spans="1:1" x14ac:dyDescent="0.35">
      <c r="A375" s="13"/>
    </row>
    <row r="376" spans="1:1" x14ac:dyDescent="0.35">
      <c r="A376" s="13"/>
    </row>
    <row r="377" spans="1:1" x14ac:dyDescent="0.35">
      <c r="A377" s="13"/>
    </row>
    <row r="378" spans="1:1" x14ac:dyDescent="0.35">
      <c r="A378" s="13"/>
    </row>
    <row r="379" spans="1:1" x14ac:dyDescent="0.35">
      <c r="A379" s="13"/>
    </row>
    <row r="380" spans="1:1" x14ac:dyDescent="0.35">
      <c r="A380" s="13"/>
    </row>
    <row r="381" spans="1:1" x14ac:dyDescent="0.35">
      <c r="A381" s="13"/>
    </row>
    <row r="382" spans="1:1" x14ac:dyDescent="0.35">
      <c r="A382" s="13"/>
    </row>
    <row r="383" spans="1:1" x14ac:dyDescent="0.35">
      <c r="A383" s="13"/>
    </row>
    <row r="384" spans="1:1" x14ac:dyDescent="0.35">
      <c r="A384" s="13"/>
    </row>
    <row r="385" spans="1:1" x14ac:dyDescent="0.35">
      <c r="A385" s="13"/>
    </row>
    <row r="386" spans="1:1" x14ac:dyDescent="0.35">
      <c r="A386" s="13"/>
    </row>
    <row r="387" spans="1:1" x14ac:dyDescent="0.35">
      <c r="A387" s="13"/>
    </row>
    <row r="388" spans="1:1" x14ac:dyDescent="0.35">
      <c r="A388" s="13"/>
    </row>
    <row r="389" spans="1:1" x14ac:dyDescent="0.35">
      <c r="A389" s="13"/>
    </row>
    <row r="390" spans="1:1" x14ac:dyDescent="0.35">
      <c r="A390" s="13"/>
    </row>
    <row r="391" spans="1:1" x14ac:dyDescent="0.35">
      <c r="A391" s="13"/>
    </row>
    <row r="392" spans="1:1" x14ac:dyDescent="0.35">
      <c r="A392" s="13"/>
    </row>
    <row r="393" spans="1:1" x14ac:dyDescent="0.35">
      <c r="A393" s="13"/>
    </row>
    <row r="394" spans="1:1" x14ac:dyDescent="0.35">
      <c r="A394" s="13"/>
    </row>
    <row r="395" spans="1:1" x14ac:dyDescent="0.35">
      <c r="A395" s="13"/>
    </row>
    <row r="396" spans="1:1" x14ac:dyDescent="0.35">
      <c r="A396" s="13"/>
    </row>
    <row r="397" spans="1:1" x14ac:dyDescent="0.35">
      <c r="A397" s="13"/>
    </row>
    <row r="398" spans="1:1" x14ac:dyDescent="0.35">
      <c r="A398" s="13"/>
    </row>
    <row r="399" spans="1:1" x14ac:dyDescent="0.35">
      <c r="A399" s="13"/>
    </row>
    <row r="400" spans="1:1" x14ac:dyDescent="0.35">
      <c r="A400" s="13"/>
    </row>
    <row r="401" spans="1:1" x14ac:dyDescent="0.35">
      <c r="A401" s="13"/>
    </row>
    <row r="402" spans="1:1" x14ac:dyDescent="0.35">
      <c r="A402" s="13"/>
    </row>
    <row r="403" spans="1:1" x14ac:dyDescent="0.35">
      <c r="A403" s="13"/>
    </row>
    <row r="404" spans="1:1" x14ac:dyDescent="0.35">
      <c r="A404" s="13"/>
    </row>
    <row r="405" spans="1:1" x14ac:dyDescent="0.35">
      <c r="A405" s="13"/>
    </row>
    <row r="406" spans="1:1" x14ac:dyDescent="0.35">
      <c r="A406" s="13"/>
    </row>
    <row r="407" spans="1:1" x14ac:dyDescent="0.35">
      <c r="A407" s="13"/>
    </row>
    <row r="408" spans="1:1" x14ac:dyDescent="0.35">
      <c r="A408" s="13"/>
    </row>
    <row r="409" spans="1:1" x14ac:dyDescent="0.35">
      <c r="A409" s="13"/>
    </row>
    <row r="410" spans="1:1" x14ac:dyDescent="0.35">
      <c r="A410" s="13"/>
    </row>
    <row r="411" spans="1:1" x14ac:dyDescent="0.35">
      <c r="A411" s="13"/>
    </row>
    <row r="412" spans="1:1" x14ac:dyDescent="0.35">
      <c r="A412" s="13"/>
    </row>
    <row r="413" spans="1:1" x14ac:dyDescent="0.35">
      <c r="A413" s="13"/>
    </row>
    <row r="414" spans="1:1" x14ac:dyDescent="0.35">
      <c r="A414" s="13"/>
    </row>
    <row r="415" spans="1:1" x14ac:dyDescent="0.35">
      <c r="A415" s="13"/>
    </row>
    <row r="416" spans="1:1" x14ac:dyDescent="0.35">
      <c r="A416" s="13"/>
    </row>
    <row r="417" spans="1:1" x14ac:dyDescent="0.35">
      <c r="A417" s="13"/>
    </row>
    <row r="418" spans="1:1" x14ac:dyDescent="0.35">
      <c r="A418" s="13"/>
    </row>
    <row r="419" spans="1:1" x14ac:dyDescent="0.35">
      <c r="A419" s="13"/>
    </row>
    <row r="420" spans="1:1" x14ac:dyDescent="0.35">
      <c r="A420" s="13"/>
    </row>
    <row r="421" spans="1:1" x14ac:dyDescent="0.35">
      <c r="A421" s="13"/>
    </row>
    <row r="422" spans="1:1" x14ac:dyDescent="0.35">
      <c r="A422" s="13"/>
    </row>
    <row r="423" spans="1:1" x14ac:dyDescent="0.35">
      <c r="A423" s="13"/>
    </row>
    <row r="424" spans="1:1" x14ac:dyDescent="0.35">
      <c r="A424" s="13"/>
    </row>
    <row r="425" spans="1:1" x14ac:dyDescent="0.35">
      <c r="A425" s="13"/>
    </row>
    <row r="426" spans="1:1" x14ac:dyDescent="0.35">
      <c r="A426" s="13"/>
    </row>
    <row r="427" spans="1:1" x14ac:dyDescent="0.35">
      <c r="A427" s="13"/>
    </row>
    <row r="428" spans="1:1" x14ac:dyDescent="0.35">
      <c r="A428" s="13"/>
    </row>
    <row r="429" spans="1:1" x14ac:dyDescent="0.35">
      <c r="A429" s="13"/>
    </row>
    <row r="430" spans="1:1" x14ac:dyDescent="0.35">
      <c r="A430" s="13"/>
    </row>
    <row r="431" spans="1:1" x14ac:dyDescent="0.35">
      <c r="A431" s="13"/>
    </row>
    <row r="432" spans="1:1" x14ac:dyDescent="0.35">
      <c r="A432" s="13"/>
    </row>
    <row r="433" spans="1:1" x14ac:dyDescent="0.35">
      <c r="A433" s="13"/>
    </row>
    <row r="434" spans="1:1" x14ac:dyDescent="0.35">
      <c r="A434" s="13"/>
    </row>
    <row r="435" spans="1:1" x14ac:dyDescent="0.35">
      <c r="A435" s="13"/>
    </row>
    <row r="436" spans="1:1" x14ac:dyDescent="0.35">
      <c r="A436" s="13"/>
    </row>
    <row r="437" spans="1:1" x14ac:dyDescent="0.35">
      <c r="A437" s="13"/>
    </row>
    <row r="438" spans="1:1" x14ac:dyDescent="0.35">
      <c r="A438" s="13"/>
    </row>
    <row r="439" spans="1:1" x14ac:dyDescent="0.35">
      <c r="A439" s="13"/>
    </row>
    <row r="440" spans="1:1" x14ac:dyDescent="0.35">
      <c r="A440" s="13"/>
    </row>
    <row r="441" spans="1:1" x14ac:dyDescent="0.35">
      <c r="A441" s="13"/>
    </row>
    <row r="442" spans="1:1" x14ac:dyDescent="0.35">
      <c r="A442" s="13"/>
    </row>
    <row r="443" spans="1:1" x14ac:dyDescent="0.35">
      <c r="A443" s="13"/>
    </row>
    <row r="444" spans="1:1" x14ac:dyDescent="0.35">
      <c r="A444" s="13"/>
    </row>
    <row r="445" spans="1:1" x14ac:dyDescent="0.35">
      <c r="A445" s="13"/>
    </row>
    <row r="446" spans="1:1" x14ac:dyDescent="0.35">
      <c r="A446" s="13"/>
    </row>
    <row r="447" spans="1:1" x14ac:dyDescent="0.35">
      <c r="A447" s="13"/>
    </row>
    <row r="448" spans="1:1" x14ac:dyDescent="0.35">
      <c r="A448" s="13"/>
    </row>
    <row r="449" spans="1:1" x14ac:dyDescent="0.35">
      <c r="A449" s="13"/>
    </row>
    <row r="450" spans="1:1" x14ac:dyDescent="0.35">
      <c r="A450" s="13"/>
    </row>
    <row r="451" spans="1:1" x14ac:dyDescent="0.35">
      <c r="A451" s="13"/>
    </row>
    <row r="452" spans="1:1" x14ac:dyDescent="0.35">
      <c r="A452" s="13"/>
    </row>
    <row r="453" spans="1:1" x14ac:dyDescent="0.35">
      <c r="A453" s="13"/>
    </row>
    <row r="454" spans="1:1" x14ac:dyDescent="0.35">
      <c r="A454" s="13"/>
    </row>
    <row r="455" spans="1:1" x14ac:dyDescent="0.35">
      <c r="A455" s="13"/>
    </row>
    <row r="456" spans="1:1" x14ac:dyDescent="0.35">
      <c r="A456" s="13"/>
    </row>
    <row r="457" spans="1:1" x14ac:dyDescent="0.35">
      <c r="A457" s="13"/>
    </row>
    <row r="458" spans="1:1" x14ac:dyDescent="0.35">
      <c r="A458" s="13"/>
    </row>
    <row r="459" spans="1:1" x14ac:dyDescent="0.35">
      <c r="A459" s="13"/>
    </row>
    <row r="460" spans="1:1" x14ac:dyDescent="0.35">
      <c r="A460" s="13"/>
    </row>
    <row r="461" spans="1:1" x14ac:dyDescent="0.35">
      <c r="A461" s="13"/>
    </row>
    <row r="462" spans="1:1" x14ac:dyDescent="0.35">
      <c r="A462" s="13"/>
    </row>
    <row r="463" spans="1:1" x14ac:dyDescent="0.35">
      <c r="A463" s="13"/>
    </row>
    <row r="464" spans="1:1" x14ac:dyDescent="0.35">
      <c r="A464" s="13"/>
    </row>
    <row r="465" spans="1:1" x14ac:dyDescent="0.35">
      <c r="A465" s="13"/>
    </row>
    <row r="466" spans="1:1" x14ac:dyDescent="0.35">
      <c r="A466" s="13"/>
    </row>
    <row r="467" spans="1:1" x14ac:dyDescent="0.35">
      <c r="A467" s="13"/>
    </row>
    <row r="468" spans="1:1" x14ac:dyDescent="0.35">
      <c r="A468" s="13"/>
    </row>
    <row r="469" spans="1:1" x14ac:dyDescent="0.35">
      <c r="A469" s="13"/>
    </row>
    <row r="470" spans="1:1" x14ac:dyDescent="0.35">
      <c r="A470" s="13"/>
    </row>
    <row r="471" spans="1:1" x14ac:dyDescent="0.35">
      <c r="A471" s="13"/>
    </row>
    <row r="472" spans="1:1" x14ac:dyDescent="0.35">
      <c r="A472" s="13"/>
    </row>
    <row r="473" spans="1:1" x14ac:dyDescent="0.35">
      <c r="A473" s="13"/>
    </row>
    <row r="474" spans="1:1" x14ac:dyDescent="0.35">
      <c r="A474" s="13"/>
    </row>
    <row r="475" spans="1:1" x14ac:dyDescent="0.35">
      <c r="A475" s="13"/>
    </row>
    <row r="476" spans="1:1" x14ac:dyDescent="0.35">
      <c r="A476" s="13"/>
    </row>
    <row r="477" spans="1:1" x14ac:dyDescent="0.35">
      <c r="A477" s="13"/>
    </row>
    <row r="478" spans="1:1" x14ac:dyDescent="0.35">
      <c r="A478" s="13"/>
    </row>
    <row r="479" spans="1:1" x14ac:dyDescent="0.35">
      <c r="A479" s="13"/>
    </row>
    <row r="480" spans="1:1" x14ac:dyDescent="0.35">
      <c r="A480" s="13"/>
    </row>
    <row r="481" spans="1:1" x14ac:dyDescent="0.35">
      <c r="A481" s="13"/>
    </row>
    <row r="482" spans="1:1" x14ac:dyDescent="0.35">
      <c r="A482" s="13"/>
    </row>
    <row r="483" spans="1:1" x14ac:dyDescent="0.35">
      <c r="A483" s="13"/>
    </row>
    <row r="484" spans="1:1" x14ac:dyDescent="0.35">
      <c r="A484" s="13"/>
    </row>
    <row r="485" spans="1:1" x14ac:dyDescent="0.35">
      <c r="A485" s="13"/>
    </row>
    <row r="486" spans="1:1" x14ac:dyDescent="0.35">
      <c r="A486" s="13"/>
    </row>
    <row r="487" spans="1:1" x14ac:dyDescent="0.35">
      <c r="A487" s="13"/>
    </row>
    <row r="488" spans="1:1" x14ac:dyDescent="0.35">
      <c r="A488" s="13"/>
    </row>
    <row r="489" spans="1:1" x14ac:dyDescent="0.35">
      <c r="A489" s="13"/>
    </row>
    <row r="490" spans="1:1" x14ac:dyDescent="0.35">
      <c r="A490" s="13"/>
    </row>
    <row r="491" spans="1:1" x14ac:dyDescent="0.35">
      <c r="A491" s="13"/>
    </row>
    <row r="492" spans="1:1" x14ac:dyDescent="0.35">
      <c r="A492" s="13"/>
    </row>
    <row r="493" spans="1:1" x14ac:dyDescent="0.35">
      <c r="A493" s="13"/>
    </row>
    <row r="494" spans="1:1" x14ac:dyDescent="0.35">
      <c r="A494" s="13"/>
    </row>
    <row r="495" spans="1:1" x14ac:dyDescent="0.35">
      <c r="A495" s="13"/>
    </row>
    <row r="496" spans="1:1" x14ac:dyDescent="0.35">
      <c r="A496" s="13"/>
    </row>
    <row r="497" spans="1:1" x14ac:dyDescent="0.35">
      <c r="A497" s="13"/>
    </row>
    <row r="498" spans="1:1" x14ac:dyDescent="0.35">
      <c r="A498" s="13"/>
    </row>
    <row r="499" spans="1:1" x14ac:dyDescent="0.35">
      <c r="A499" s="13"/>
    </row>
    <row r="500" spans="1:1" x14ac:dyDescent="0.35">
      <c r="A500" s="13"/>
    </row>
    <row r="501" spans="1:1" x14ac:dyDescent="0.35">
      <c r="A501" s="13"/>
    </row>
    <row r="502" spans="1:1" x14ac:dyDescent="0.35">
      <c r="A502" s="13"/>
    </row>
    <row r="503" spans="1:1" x14ac:dyDescent="0.35">
      <c r="A503" s="13"/>
    </row>
    <row r="504" spans="1:1" x14ac:dyDescent="0.35">
      <c r="A504" s="13"/>
    </row>
    <row r="505" spans="1:1" x14ac:dyDescent="0.35">
      <c r="A505" s="13"/>
    </row>
    <row r="506" spans="1:1" x14ac:dyDescent="0.35">
      <c r="A506" s="13"/>
    </row>
    <row r="507" spans="1:1" x14ac:dyDescent="0.35">
      <c r="A507" s="13"/>
    </row>
    <row r="508" spans="1:1" x14ac:dyDescent="0.35">
      <c r="A508" s="13"/>
    </row>
    <row r="509" spans="1:1" x14ac:dyDescent="0.35">
      <c r="A509" s="13"/>
    </row>
    <row r="510" spans="1:1" x14ac:dyDescent="0.35">
      <c r="A510" s="13"/>
    </row>
    <row r="511" spans="1:1" x14ac:dyDescent="0.35">
      <c r="A511" s="13"/>
    </row>
    <row r="512" spans="1:1" x14ac:dyDescent="0.35">
      <c r="A512" s="13"/>
    </row>
    <row r="513" spans="1:1" x14ac:dyDescent="0.35">
      <c r="A513" s="13"/>
    </row>
    <row r="514" spans="1:1" x14ac:dyDescent="0.35">
      <c r="A514" s="13"/>
    </row>
    <row r="515" spans="1:1" x14ac:dyDescent="0.35">
      <c r="A515" s="13"/>
    </row>
    <row r="516" spans="1:1" x14ac:dyDescent="0.35">
      <c r="A516" s="13"/>
    </row>
    <row r="517" spans="1:1" x14ac:dyDescent="0.35">
      <c r="A517" s="13"/>
    </row>
    <row r="518" spans="1:1" x14ac:dyDescent="0.35">
      <c r="A518" s="13"/>
    </row>
    <row r="519" spans="1:1" x14ac:dyDescent="0.35">
      <c r="A519" s="13"/>
    </row>
    <row r="520" spans="1:1" x14ac:dyDescent="0.35">
      <c r="A520" s="13"/>
    </row>
    <row r="521" spans="1:1" x14ac:dyDescent="0.35">
      <c r="A521" s="13"/>
    </row>
    <row r="522" spans="1:1" x14ac:dyDescent="0.35">
      <c r="A522" s="13"/>
    </row>
    <row r="523" spans="1:1" x14ac:dyDescent="0.35">
      <c r="A523" s="13"/>
    </row>
    <row r="524" spans="1:1" x14ac:dyDescent="0.35">
      <c r="A524" s="13"/>
    </row>
    <row r="525" spans="1:1" x14ac:dyDescent="0.35">
      <c r="A525" s="13"/>
    </row>
    <row r="526" spans="1:1" x14ac:dyDescent="0.35">
      <c r="A526" s="13"/>
    </row>
    <row r="527" spans="1:1" x14ac:dyDescent="0.35">
      <c r="A527" s="13"/>
    </row>
    <row r="528" spans="1:1" x14ac:dyDescent="0.35">
      <c r="A528" s="13"/>
    </row>
    <row r="529" spans="1:1" x14ac:dyDescent="0.35">
      <c r="A529" s="13"/>
    </row>
    <row r="530" spans="1:1" x14ac:dyDescent="0.35">
      <c r="A530" s="13"/>
    </row>
    <row r="531" spans="1:1" x14ac:dyDescent="0.35">
      <c r="A531" s="13"/>
    </row>
    <row r="532" spans="1:1" x14ac:dyDescent="0.35">
      <c r="A532" s="13"/>
    </row>
    <row r="533" spans="1:1" x14ac:dyDescent="0.35">
      <c r="A533" s="13"/>
    </row>
    <row r="534" spans="1:1" x14ac:dyDescent="0.35">
      <c r="A534" s="13"/>
    </row>
    <row r="535" spans="1:1" x14ac:dyDescent="0.35">
      <c r="A535" s="13"/>
    </row>
    <row r="536" spans="1:1" x14ac:dyDescent="0.35">
      <c r="A536" s="13"/>
    </row>
    <row r="537" spans="1:1" x14ac:dyDescent="0.35">
      <c r="A537" s="13"/>
    </row>
    <row r="538" spans="1:1" x14ac:dyDescent="0.35">
      <c r="A538" s="13"/>
    </row>
    <row r="539" spans="1:1" x14ac:dyDescent="0.35">
      <c r="A539" s="13"/>
    </row>
    <row r="540" spans="1:1" x14ac:dyDescent="0.35">
      <c r="A540" s="13"/>
    </row>
    <row r="541" spans="1:1" x14ac:dyDescent="0.35">
      <c r="A541" s="13"/>
    </row>
    <row r="542" spans="1:1" x14ac:dyDescent="0.35">
      <c r="A542" s="13"/>
    </row>
    <row r="543" spans="1:1" x14ac:dyDescent="0.35">
      <c r="A543" s="13"/>
    </row>
    <row r="544" spans="1:1" x14ac:dyDescent="0.35">
      <c r="A544" s="13"/>
    </row>
    <row r="545" spans="1:1" x14ac:dyDescent="0.35">
      <c r="A545" s="13"/>
    </row>
    <row r="546" spans="1:1" x14ac:dyDescent="0.35">
      <c r="A546" s="13"/>
    </row>
    <row r="547" spans="1:1" x14ac:dyDescent="0.35">
      <c r="A547" s="13"/>
    </row>
    <row r="548" spans="1:1" x14ac:dyDescent="0.35">
      <c r="A548" s="13"/>
    </row>
    <row r="549" spans="1:1" x14ac:dyDescent="0.35">
      <c r="A549" s="13"/>
    </row>
    <row r="550" spans="1:1" x14ac:dyDescent="0.35">
      <c r="A550" s="13"/>
    </row>
    <row r="551" spans="1:1" x14ac:dyDescent="0.35">
      <c r="A551" s="13"/>
    </row>
    <row r="552" spans="1:1" x14ac:dyDescent="0.35">
      <c r="A552" s="13"/>
    </row>
    <row r="553" spans="1:1" x14ac:dyDescent="0.35">
      <c r="A553" s="13"/>
    </row>
    <row r="554" spans="1:1" x14ac:dyDescent="0.35">
      <c r="A554" s="13"/>
    </row>
    <row r="555" spans="1:1" x14ac:dyDescent="0.35">
      <c r="A555" s="13"/>
    </row>
    <row r="556" spans="1:1" x14ac:dyDescent="0.35">
      <c r="A556" s="13"/>
    </row>
    <row r="557" spans="1:1" x14ac:dyDescent="0.35">
      <c r="A557" s="13"/>
    </row>
    <row r="558" spans="1:1" x14ac:dyDescent="0.35">
      <c r="A558" s="13"/>
    </row>
    <row r="559" spans="1:1" x14ac:dyDescent="0.35">
      <c r="A559" s="13"/>
    </row>
    <row r="560" spans="1:1" x14ac:dyDescent="0.35">
      <c r="A560" s="13"/>
    </row>
    <row r="561" spans="1:1" x14ac:dyDescent="0.35">
      <c r="A561" s="13"/>
    </row>
    <row r="562" spans="1:1" x14ac:dyDescent="0.35">
      <c r="A562" s="13"/>
    </row>
    <row r="563" spans="1:1" x14ac:dyDescent="0.35">
      <c r="A563" s="13"/>
    </row>
    <row r="564" spans="1:1" x14ac:dyDescent="0.35">
      <c r="A564" s="13"/>
    </row>
    <row r="565" spans="1:1" x14ac:dyDescent="0.35">
      <c r="A565" s="13"/>
    </row>
    <row r="566" spans="1:1" x14ac:dyDescent="0.35">
      <c r="A566" s="13"/>
    </row>
    <row r="567" spans="1:1" x14ac:dyDescent="0.35">
      <c r="A567" s="13"/>
    </row>
    <row r="568" spans="1:1" x14ac:dyDescent="0.35">
      <c r="A568" s="13"/>
    </row>
    <row r="569" spans="1:1" x14ac:dyDescent="0.35">
      <c r="A569" s="13"/>
    </row>
    <row r="570" spans="1:1" x14ac:dyDescent="0.35">
      <c r="A570" s="13"/>
    </row>
    <row r="571" spans="1:1" x14ac:dyDescent="0.35">
      <c r="A571" s="13"/>
    </row>
    <row r="572" spans="1:1" x14ac:dyDescent="0.35">
      <c r="A572" s="13"/>
    </row>
    <row r="573" spans="1:1" x14ac:dyDescent="0.35">
      <c r="A573" s="13"/>
    </row>
    <row r="574" spans="1:1" x14ac:dyDescent="0.35">
      <c r="A574" s="13"/>
    </row>
    <row r="575" spans="1:1" x14ac:dyDescent="0.35">
      <c r="A575" s="13"/>
    </row>
    <row r="576" spans="1:1" x14ac:dyDescent="0.35">
      <c r="A576" s="13"/>
    </row>
    <row r="577" spans="1:1" x14ac:dyDescent="0.35">
      <c r="A577" s="13"/>
    </row>
    <row r="578" spans="1:1" x14ac:dyDescent="0.35">
      <c r="A578" s="13"/>
    </row>
    <row r="579" spans="1:1" x14ac:dyDescent="0.35">
      <c r="A579" s="13"/>
    </row>
    <row r="580" spans="1:1" x14ac:dyDescent="0.35">
      <c r="A580" s="13"/>
    </row>
    <row r="581" spans="1:1" x14ac:dyDescent="0.35">
      <c r="A581" s="13"/>
    </row>
    <row r="582" spans="1:1" x14ac:dyDescent="0.35">
      <c r="A582" s="13"/>
    </row>
    <row r="583" spans="1:1" x14ac:dyDescent="0.35">
      <c r="A583" s="13"/>
    </row>
    <row r="584" spans="1:1" x14ac:dyDescent="0.35">
      <c r="A584" s="13"/>
    </row>
    <row r="585" spans="1:1" x14ac:dyDescent="0.35">
      <c r="A585" s="13"/>
    </row>
    <row r="586" spans="1:1" x14ac:dyDescent="0.35">
      <c r="A586" s="13"/>
    </row>
    <row r="587" spans="1:1" x14ac:dyDescent="0.35">
      <c r="A587" s="13"/>
    </row>
    <row r="588" spans="1:1" x14ac:dyDescent="0.35">
      <c r="A588" s="13"/>
    </row>
    <row r="589" spans="1:1" x14ac:dyDescent="0.35">
      <c r="A589" s="13"/>
    </row>
    <row r="590" spans="1:1" x14ac:dyDescent="0.35">
      <c r="A590" s="13"/>
    </row>
    <row r="591" spans="1:1" x14ac:dyDescent="0.35">
      <c r="A591" s="13"/>
    </row>
    <row r="592" spans="1:1" x14ac:dyDescent="0.35">
      <c r="A592" s="13"/>
    </row>
    <row r="593" spans="1:1" x14ac:dyDescent="0.35">
      <c r="A593" s="13"/>
    </row>
    <row r="594" spans="1:1" x14ac:dyDescent="0.35">
      <c r="A594" s="13"/>
    </row>
    <row r="595" spans="1:1" x14ac:dyDescent="0.35">
      <c r="A595" s="13"/>
    </row>
    <row r="596" spans="1:1" x14ac:dyDescent="0.35">
      <c r="A596" s="13"/>
    </row>
    <row r="597" spans="1:1" x14ac:dyDescent="0.35">
      <c r="A597" s="13"/>
    </row>
    <row r="598" spans="1:1" x14ac:dyDescent="0.35">
      <c r="A598" s="13"/>
    </row>
    <row r="599" spans="1:1" x14ac:dyDescent="0.35">
      <c r="A599" s="13"/>
    </row>
    <row r="600" spans="1:1" x14ac:dyDescent="0.35">
      <c r="A600" s="13"/>
    </row>
    <row r="601" spans="1:1" x14ac:dyDescent="0.35">
      <c r="A601" s="13"/>
    </row>
    <row r="602" spans="1:1" x14ac:dyDescent="0.35">
      <c r="A602" s="13"/>
    </row>
    <row r="603" spans="1:1" x14ac:dyDescent="0.35">
      <c r="A603" s="13"/>
    </row>
    <row r="604" spans="1:1" x14ac:dyDescent="0.35">
      <c r="A604" s="13"/>
    </row>
    <row r="605" spans="1:1" x14ac:dyDescent="0.35">
      <c r="A605" s="13"/>
    </row>
    <row r="606" spans="1:1" x14ac:dyDescent="0.35">
      <c r="A606" s="13"/>
    </row>
    <row r="607" spans="1:1" x14ac:dyDescent="0.35">
      <c r="A607" s="13"/>
    </row>
    <row r="608" spans="1:1" x14ac:dyDescent="0.35">
      <c r="A608" s="13"/>
    </row>
    <row r="609" spans="1:1" x14ac:dyDescent="0.35">
      <c r="A609" s="13"/>
    </row>
    <row r="610" spans="1:1" x14ac:dyDescent="0.35">
      <c r="A610" s="13"/>
    </row>
    <row r="611" spans="1:1" x14ac:dyDescent="0.35">
      <c r="A611" s="13"/>
    </row>
    <row r="612" spans="1:1" x14ac:dyDescent="0.35">
      <c r="A612" s="13"/>
    </row>
    <row r="613" spans="1:1" x14ac:dyDescent="0.35">
      <c r="A613" s="13"/>
    </row>
    <row r="614" spans="1:1" x14ac:dyDescent="0.35">
      <c r="A614" s="13"/>
    </row>
    <row r="615" spans="1:1" x14ac:dyDescent="0.35">
      <c r="A615" s="13"/>
    </row>
    <row r="616" spans="1:1" x14ac:dyDescent="0.35">
      <c r="A616" s="13"/>
    </row>
    <row r="617" spans="1:1" x14ac:dyDescent="0.35">
      <c r="A617" s="13"/>
    </row>
    <row r="618" spans="1:1" x14ac:dyDescent="0.35">
      <c r="A618" s="13"/>
    </row>
    <row r="619" spans="1:1" x14ac:dyDescent="0.35">
      <c r="A619" s="13"/>
    </row>
    <row r="620" spans="1:1" x14ac:dyDescent="0.35">
      <c r="A620" s="13"/>
    </row>
    <row r="621" spans="1:1" x14ac:dyDescent="0.35">
      <c r="A621" s="13"/>
    </row>
    <row r="622" spans="1:1" x14ac:dyDescent="0.35">
      <c r="A622" s="13"/>
    </row>
    <row r="623" spans="1:1" x14ac:dyDescent="0.35">
      <c r="A623" s="13"/>
    </row>
    <row r="624" spans="1:1" x14ac:dyDescent="0.35">
      <c r="A624" s="13"/>
    </row>
    <row r="625" spans="1:1" x14ac:dyDescent="0.35">
      <c r="A625" s="13"/>
    </row>
    <row r="626" spans="1:1" x14ac:dyDescent="0.35">
      <c r="A626" s="13"/>
    </row>
    <row r="627" spans="1:1" x14ac:dyDescent="0.35">
      <c r="A627" s="13"/>
    </row>
    <row r="628" spans="1:1" x14ac:dyDescent="0.35">
      <c r="A628" s="13"/>
    </row>
    <row r="629" spans="1:1" x14ac:dyDescent="0.35">
      <c r="A629" s="13"/>
    </row>
    <row r="630" spans="1:1" x14ac:dyDescent="0.35">
      <c r="A630" s="13"/>
    </row>
    <row r="631" spans="1:1" x14ac:dyDescent="0.35">
      <c r="A631" s="13"/>
    </row>
    <row r="632" spans="1:1" x14ac:dyDescent="0.35">
      <c r="A632" s="13"/>
    </row>
    <row r="633" spans="1:1" x14ac:dyDescent="0.35">
      <c r="A633" s="13"/>
    </row>
    <row r="634" spans="1:1" x14ac:dyDescent="0.35">
      <c r="A634" s="13"/>
    </row>
    <row r="635" spans="1:1" x14ac:dyDescent="0.35">
      <c r="A635" s="13"/>
    </row>
    <row r="636" spans="1:1" x14ac:dyDescent="0.35">
      <c r="A636" s="13"/>
    </row>
    <row r="637" spans="1:1" x14ac:dyDescent="0.35">
      <c r="A637" s="13"/>
    </row>
    <row r="638" spans="1:1" x14ac:dyDescent="0.35">
      <c r="A638" s="13"/>
    </row>
    <row r="639" spans="1:1" x14ac:dyDescent="0.35">
      <c r="A639" s="13"/>
    </row>
    <row r="640" spans="1:1" x14ac:dyDescent="0.35">
      <c r="A640" s="13"/>
    </row>
    <row r="641" spans="1:1" x14ac:dyDescent="0.35">
      <c r="A641" s="13"/>
    </row>
    <row r="642" spans="1:1" x14ac:dyDescent="0.35">
      <c r="A642" s="13"/>
    </row>
    <row r="643" spans="1:1" x14ac:dyDescent="0.35">
      <c r="A643" s="13"/>
    </row>
    <row r="644" spans="1:1" x14ac:dyDescent="0.35">
      <c r="A644" s="13"/>
    </row>
    <row r="645" spans="1:1" x14ac:dyDescent="0.35">
      <c r="A645" s="13"/>
    </row>
    <row r="646" spans="1:1" x14ac:dyDescent="0.35">
      <c r="A646" s="13"/>
    </row>
    <row r="647" spans="1:1" x14ac:dyDescent="0.35">
      <c r="A647" s="13"/>
    </row>
    <row r="648" spans="1:1" x14ac:dyDescent="0.35">
      <c r="A648" s="13"/>
    </row>
    <row r="649" spans="1:1" x14ac:dyDescent="0.35">
      <c r="A649" s="13"/>
    </row>
    <row r="650" spans="1:1" x14ac:dyDescent="0.35">
      <c r="A650" s="13"/>
    </row>
    <row r="651" spans="1:1" x14ac:dyDescent="0.35">
      <c r="A651" s="13"/>
    </row>
    <row r="652" spans="1:1" x14ac:dyDescent="0.35">
      <c r="A652" s="13"/>
    </row>
    <row r="653" spans="1:1" x14ac:dyDescent="0.35">
      <c r="A653" s="13"/>
    </row>
    <row r="654" spans="1:1" x14ac:dyDescent="0.35">
      <c r="A654" s="13"/>
    </row>
    <row r="655" spans="1:1" x14ac:dyDescent="0.35">
      <c r="A655" s="13"/>
    </row>
    <row r="656" spans="1:1" x14ac:dyDescent="0.35">
      <c r="A656" s="13"/>
    </row>
    <row r="657" spans="1:1" x14ac:dyDescent="0.35">
      <c r="A657" s="13"/>
    </row>
    <row r="658" spans="1:1" x14ac:dyDescent="0.35">
      <c r="A658" s="13"/>
    </row>
    <row r="659" spans="1:1" x14ac:dyDescent="0.35">
      <c r="A659" s="13"/>
    </row>
    <row r="660" spans="1:1" x14ac:dyDescent="0.35">
      <c r="A660" s="13"/>
    </row>
    <row r="661" spans="1:1" x14ac:dyDescent="0.35">
      <c r="A661" s="13"/>
    </row>
    <row r="662" spans="1:1" x14ac:dyDescent="0.35">
      <c r="A662" s="13"/>
    </row>
    <row r="663" spans="1:1" x14ac:dyDescent="0.35">
      <c r="A663" s="13"/>
    </row>
    <row r="664" spans="1:1" x14ac:dyDescent="0.35">
      <c r="A664" s="13"/>
    </row>
    <row r="665" spans="1:1" x14ac:dyDescent="0.35">
      <c r="A665" s="13"/>
    </row>
    <row r="666" spans="1:1" x14ac:dyDescent="0.35">
      <c r="A666" s="13"/>
    </row>
    <row r="667" spans="1:1" x14ac:dyDescent="0.35">
      <c r="A667" s="13"/>
    </row>
    <row r="668" spans="1:1" x14ac:dyDescent="0.35">
      <c r="A668" s="13"/>
    </row>
    <row r="669" spans="1:1" x14ac:dyDescent="0.35">
      <c r="A669" s="13"/>
    </row>
    <row r="670" spans="1:1" x14ac:dyDescent="0.35">
      <c r="A670" s="13"/>
    </row>
    <row r="671" spans="1:1" x14ac:dyDescent="0.35">
      <c r="A671" s="13"/>
    </row>
    <row r="672" spans="1:1" x14ac:dyDescent="0.35">
      <c r="A672" s="13"/>
    </row>
    <row r="673" spans="1:1" x14ac:dyDescent="0.35">
      <c r="A673" s="13"/>
    </row>
    <row r="674" spans="1:1" x14ac:dyDescent="0.35">
      <c r="A674" s="13"/>
    </row>
    <row r="675" spans="1:1" x14ac:dyDescent="0.35">
      <c r="A675" s="13"/>
    </row>
    <row r="676" spans="1:1" x14ac:dyDescent="0.35">
      <c r="A676" s="13"/>
    </row>
    <row r="677" spans="1:1" x14ac:dyDescent="0.35">
      <c r="A677" s="13"/>
    </row>
    <row r="678" spans="1:1" x14ac:dyDescent="0.35">
      <c r="A678" s="13"/>
    </row>
    <row r="679" spans="1:1" x14ac:dyDescent="0.35">
      <c r="A679" s="13"/>
    </row>
    <row r="680" spans="1:1" x14ac:dyDescent="0.35">
      <c r="A680" s="13"/>
    </row>
    <row r="681" spans="1:1" x14ac:dyDescent="0.35">
      <c r="A681" s="13"/>
    </row>
    <row r="682" spans="1:1" x14ac:dyDescent="0.35">
      <c r="A682" s="13"/>
    </row>
    <row r="683" spans="1:1" x14ac:dyDescent="0.35">
      <c r="A683" s="13"/>
    </row>
    <row r="684" spans="1:1" x14ac:dyDescent="0.35">
      <c r="A684" s="13"/>
    </row>
    <row r="685" spans="1:1" x14ac:dyDescent="0.35">
      <c r="A685" s="13"/>
    </row>
    <row r="686" spans="1:1" x14ac:dyDescent="0.35">
      <c r="A686" s="13"/>
    </row>
    <row r="687" spans="1:1" x14ac:dyDescent="0.35">
      <c r="A687" s="13"/>
    </row>
    <row r="688" spans="1:1" x14ac:dyDescent="0.35">
      <c r="A688" s="13"/>
    </row>
    <row r="689" spans="1:1" x14ac:dyDescent="0.35">
      <c r="A689" s="13"/>
    </row>
    <row r="690" spans="1:1" x14ac:dyDescent="0.35">
      <c r="A690" s="13"/>
    </row>
    <row r="691" spans="1:1" x14ac:dyDescent="0.35">
      <c r="A691" s="13"/>
    </row>
    <row r="692" spans="1:1" x14ac:dyDescent="0.35">
      <c r="A692" s="13"/>
    </row>
    <row r="693" spans="1:1" x14ac:dyDescent="0.35">
      <c r="A693" s="13"/>
    </row>
    <row r="694" spans="1:1" x14ac:dyDescent="0.35">
      <c r="A694" s="13"/>
    </row>
    <row r="695" spans="1:1" x14ac:dyDescent="0.35">
      <c r="A695" s="13"/>
    </row>
    <row r="696" spans="1:1" x14ac:dyDescent="0.35">
      <c r="A696" s="13"/>
    </row>
    <row r="697" spans="1:1" x14ac:dyDescent="0.35">
      <c r="A697" s="13"/>
    </row>
    <row r="698" spans="1:1" x14ac:dyDescent="0.35">
      <c r="A698" s="13"/>
    </row>
    <row r="699" spans="1:1" x14ac:dyDescent="0.35">
      <c r="A699" s="13"/>
    </row>
    <row r="700" spans="1:1" x14ac:dyDescent="0.35">
      <c r="A700" s="13"/>
    </row>
    <row r="701" spans="1:1" x14ac:dyDescent="0.35">
      <c r="A701" s="13"/>
    </row>
    <row r="702" spans="1:1" x14ac:dyDescent="0.35">
      <c r="A702" s="13"/>
    </row>
    <row r="703" spans="1:1" x14ac:dyDescent="0.35">
      <c r="A703" s="13"/>
    </row>
    <row r="704" spans="1:1" x14ac:dyDescent="0.35">
      <c r="A704" s="13"/>
    </row>
    <row r="705" spans="1:1" x14ac:dyDescent="0.35">
      <c r="A705" s="13"/>
    </row>
    <row r="706" spans="1:1" x14ac:dyDescent="0.35">
      <c r="A706" s="13"/>
    </row>
    <row r="707" spans="1:1" x14ac:dyDescent="0.35">
      <c r="A707" s="13"/>
    </row>
    <row r="708" spans="1:1" x14ac:dyDescent="0.35">
      <c r="A708" s="13"/>
    </row>
    <row r="709" spans="1:1" x14ac:dyDescent="0.35">
      <c r="A709" s="13"/>
    </row>
    <row r="710" spans="1:1" x14ac:dyDescent="0.35">
      <c r="A710" s="13"/>
    </row>
    <row r="711" spans="1:1" x14ac:dyDescent="0.35">
      <c r="A711" s="13"/>
    </row>
    <row r="712" spans="1:1" x14ac:dyDescent="0.35">
      <c r="A712" s="13"/>
    </row>
    <row r="713" spans="1:1" x14ac:dyDescent="0.35">
      <c r="A713" s="13"/>
    </row>
    <row r="714" spans="1:1" x14ac:dyDescent="0.35">
      <c r="A714" s="13"/>
    </row>
    <row r="715" spans="1:1" x14ac:dyDescent="0.35">
      <c r="A715" s="13"/>
    </row>
    <row r="716" spans="1:1" x14ac:dyDescent="0.35">
      <c r="A716" s="13"/>
    </row>
    <row r="717" spans="1:1" x14ac:dyDescent="0.35">
      <c r="A717" s="13"/>
    </row>
    <row r="718" spans="1:1" x14ac:dyDescent="0.35">
      <c r="A718" s="13"/>
    </row>
    <row r="719" spans="1:1" x14ac:dyDescent="0.35">
      <c r="A719" s="13"/>
    </row>
    <row r="720" spans="1:1" x14ac:dyDescent="0.35">
      <c r="A720" s="13"/>
    </row>
    <row r="721" spans="1:1" x14ac:dyDescent="0.35">
      <c r="A721" s="13"/>
    </row>
    <row r="722" spans="1:1" x14ac:dyDescent="0.35">
      <c r="A722" s="13"/>
    </row>
    <row r="723" spans="1:1" x14ac:dyDescent="0.35">
      <c r="A723" s="13"/>
    </row>
    <row r="724" spans="1:1" x14ac:dyDescent="0.35">
      <c r="A724" s="13"/>
    </row>
    <row r="725" spans="1:1" x14ac:dyDescent="0.35">
      <c r="A725" s="13"/>
    </row>
    <row r="726" spans="1:1" x14ac:dyDescent="0.35">
      <c r="A726" s="13"/>
    </row>
    <row r="727" spans="1:1" x14ac:dyDescent="0.35">
      <c r="A727" s="13"/>
    </row>
  </sheetData>
  <phoneticPr fontId="27" type="noConversion"/>
  <hyperlinks>
    <hyperlink ref="E23" location="Contents!A1" display="Contents!A1" xr:uid="{AC1DAB37-3965-4F6C-BCAD-F75FBB3C929C}"/>
  </hyperlink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746BC-DD35-4347-BC0A-2F32D9D6909C}">
  <dimension ref="A1:F731"/>
  <sheetViews>
    <sheetView showGridLines="0" zoomScaleNormal="100" workbookViewId="0">
      <selection activeCell="E22" sqref="E22"/>
    </sheetView>
  </sheetViews>
  <sheetFormatPr defaultRowHeight="14.5" x14ac:dyDescent="0.35"/>
  <cols>
    <col min="1" max="1" width="14.7265625" customWidth="1"/>
    <col min="2" max="2" width="10.54296875" style="54" customWidth="1"/>
    <col min="3" max="3" width="11.54296875" style="54" customWidth="1"/>
    <col min="4" max="4" width="11.54296875" bestFit="1" customWidth="1"/>
  </cols>
  <sheetData>
    <row r="1" spans="1:4" x14ac:dyDescent="0.35">
      <c r="A1" s="7" t="str">
        <f xml:space="preserve"> CONCATENATE("Box 2.2  ",Contents!C9)</f>
        <v>Box 2.2  Inflation volatility</v>
      </c>
      <c r="B1" s="53"/>
    </row>
    <row r="2" spans="1:4" x14ac:dyDescent="0.35">
      <c r="A2" s="7"/>
      <c r="B2" s="53"/>
    </row>
    <row r="3" spans="1:4" x14ac:dyDescent="0.35">
      <c r="A3" t="s">
        <v>109</v>
      </c>
    </row>
    <row r="4" spans="1:4" ht="35.15" customHeight="1" x14ac:dyDescent="0.35">
      <c r="A4" s="43"/>
      <c r="B4" s="44" t="s">
        <v>105</v>
      </c>
      <c r="C4" s="44" t="s">
        <v>106</v>
      </c>
      <c r="D4" s="11"/>
    </row>
    <row r="5" spans="1:4" x14ac:dyDescent="0.35">
      <c r="A5" s="46">
        <v>36526</v>
      </c>
      <c r="B5" s="51">
        <v>0.52959657756837075</v>
      </c>
      <c r="C5" s="4"/>
      <c r="D5" s="11"/>
    </row>
    <row r="6" spans="1:4" x14ac:dyDescent="0.35">
      <c r="A6" s="46">
        <v>36557</v>
      </c>
      <c r="B6" s="51">
        <v>0.53419846031546059</v>
      </c>
      <c r="C6" s="51"/>
      <c r="D6" s="11"/>
    </row>
    <row r="7" spans="1:4" x14ac:dyDescent="0.35">
      <c r="A7" s="46">
        <v>36586</v>
      </c>
      <c r="B7" s="51">
        <v>0.54310108795088885</v>
      </c>
      <c r="C7" s="51"/>
      <c r="D7" s="11"/>
    </row>
    <row r="8" spans="1:4" x14ac:dyDescent="0.35">
      <c r="A8" s="46">
        <v>36617</v>
      </c>
      <c r="B8" s="51">
        <v>0.5550154125750103</v>
      </c>
      <c r="C8" s="51"/>
      <c r="D8" s="11"/>
    </row>
    <row r="9" spans="1:4" x14ac:dyDescent="0.35">
      <c r="A9" s="46">
        <v>36647</v>
      </c>
      <c r="B9" s="51">
        <v>0.55338665828855471</v>
      </c>
      <c r="C9" s="51"/>
      <c r="D9" s="11"/>
    </row>
    <row r="10" spans="1:4" x14ac:dyDescent="0.35">
      <c r="A10" s="46">
        <v>36678</v>
      </c>
      <c r="B10" s="51">
        <v>0.55703977815665795</v>
      </c>
      <c r="C10" s="51"/>
      <c r="D10" s="11"/>
    </row>
    <row r="11" spans="1:4" x14ac:dyDescent="0.35">
      <c r="A11" s="46">
        <v>36708</v>
      </c>
      <c r="B11" s="51">
        <v>0.55742571405803154</v>
      </c>
      <c r="C11" s="51"/>
      <c r="D11" s="11"/>
    </row>
    <row r="12" spans="1:4" x14ac:dyDescent="0.35">
      <c r="A12" s="46">
        <v>36739</v>
      </c>
      <c r="B12" s="51">
        <v>0.49798104677863786</v>
      </c>
      <c r="C12" s="51"/>
      <c r="D12" s="11"/>
    </row>
    <row r="13" spans="1:4" x14ac:dyDescent="0.35">
      <c r="A13" s="46">
        <v>36770</v>
      </c>
      <c r="B13" s="51">
        <v>0.44358545593470317</v>
      </c>
      <c r="C13" s="51"/>
      <c r="D13" s="11"/>
    </row>
    <row r="14" spans="1:4" x14ac:dyDescent="0.35">
      <c r="A14" s="46">
        <v>36800</v>
      </c>
      <c r="B14" s="51">
        <v>0.37655000905034214</v>
      </c>
      <c r="C14" s="51"/>
      <c r="D14" s="11"/>
    </row>
    <row r="15" spans="1:4" x14ac:dyDescent="0.35">
      <c r="A15" s="46">
        <v>36831</v>
      </c>
      <c r="B15" s="51">
        <v>0.38159883617063156</v>
      </c>
      <c r="C15" s="51"/>
      <c r="D15" s="11"/>
    </row>
    <row r="16" spans="1:4" x14ac:dyDescent="0.35">
      <c r="A16" s="46">
        <v>36861</v>
      </c>
      <c r="B16" s="51">
        <v>0.38274660695277213</v>
      </c>
      <c r="C16" s="51"/>
      <c r="D16" s="11"/>
    </row>
    <row r="17" spans="1:5" x14ac:dyDescent="0.35">
      <c r="A17" s="46">
        <v>36892</v>
      </c>
      <c r="B17" s="51">
        <v>0.38069880251217841</v>
      </c>
      <c r="C17" s="51"/>
      <c r="D17" s="11"/>
    </row>
    <row r="18" spans="1:5" x14ac:dyDescent="0.35">
      <c r="A18" s="46">
        <v>36923</v>
      </c>
      <c r="B18" s="51">
        <v>0.37039332578715545</v>
      </c>
      <c r="C18" s="51"/>
      <c r="D18" s="11"/>
    </row>
    <row r="19" spans="1:5" x14ac:dyDescent="0.35">
      <c r="A19" s="46">
        <v>36951</v>
      </c>
      <c r="B19" s="51">
        <v>0.37097635026174702</v>
      </c>
      <c r="C19" s="51"/>
      <c r="D19" s="11"/>
    </row>
    <row r="20" spans="1:5" x14ac:dyDescent="0.35">
      <c r="A20" s="46">
        <v>36982</v>
      </c>
      <c r="B20" s="51">
        <v>0.36221166021085294</v>
      </c>
      <c r="C20" s="51"/>
      <c r="D20" s="11"/>
    </row>
    <row r="21" spans="1:5" x14ac:dyDescent="0.35">
      <c r="A21" s="46">
        <v>37012</v>
      </c>
      <c r="B21" s="51">
        <v>0.35169934085086757</v>
      </c>
      <c r="C21" s="51"/>
      <c r="D21" s="11"/>
    </row>
    <row r="22" spans="1:5" x14ac:dyDescent="0.35">
      <c r="A22" s="46">
        <v>37043</v>
      </c>
      <c r="B22" s="51">
        <v>0.33911939053722789</v>
      </c>
      <c r="C22" s="51"/>
      <c r="D22" s="11"/>
      <c r="E22" s="2" t="s">
        <v>3</v>
      </c>
    </row>
    <row r="23" spans="1:5" x14ac:dyDescent="0.35">
      <c r="A23" s="46">
        <v>37073</v>
      </c>
      <c r="B23" s="51">
        <v>0.39065012252357839</v>
      </c>
      <c r="C23" s="51"/>
    </row>
    <row r="24" spans="1:5" x14ac:dyDescent="0.35">
      <c r="A24" s="46">
        <v>37104</v>
      </c>
      <c r="B24" s="51">
        <v>0.34638191638675769</v>
      </c>
      <c r="C24" s="51"/>
    </row>
    <row r="25" spans="1:5" x14ac:dyDescent="0.35">
      <c r="A25" s="46">
        <v>37135</v>
      </c>
      <c r="B25" s="51">
        <v>0.34123744465812278</v>
      </c>
      <c r="C25" s="51"/>
    </row>
    <row r="26" spans="1:5" x14ac:dyDescent="0.35">
      <c r="A26" s="46">
        <v>37165</v>
      </c>
      <c r="B26" s="51">
        <v>0.34196467310992001</v>
      </c>
      <c r="C26" s="51"/>
    </row>
    <row r="27" spans="1:5" x14ac:dyDescent="0.35">
      <c r="A27" s="46">
        <v>37196</v>
      </c>
      <c r="B27" s="51">
        <v>0.3554000182444601</v>
      </c>
      <c r="C27" s="51"/>
    </row>
    <row r="28" spans="1:5" x14ac:dyDescent="0.35">
      <c r="A28" s="46">
        <v>37226</v>
      </c>
      <c r="B28" s="51">
        <v>0.36155784620079684</v>
      </c>
      <c r="C28" s="51"/>
    </row>
    <row r="29" spans="1:5" x14ac:dyDescent="0.35">
      <c r="A29" s="46">
        <v>37257</v>
      </c>
      <c r="B29" s="51">
        <v>0.36402030791130824</v>
      </c>
      <c r="C29" s="51"/>
    </row>
    <row r="30" spans="1:5" x14ac:dyDescent="0.35">
      <c r="A30" s="46">
        <v>37288</v>
      </c>
      <c r="B30" s="51">
        <v>0.39137522252610152</v>
      </c>
      <c r="C30" s="51"/>
    </row>
    <row r="31" spans="1:5" x14ac:dyDescent="0.35">
      <c r="A31" s="46">
        <v>37316</v>
      </c>
      <c r="B31" s="51">
        <v>0.37607371573569487</v>
      </c>
      <c r="C31" s="51"/>
    </row>
    <row r="32" spans="1:5" x14ac:dyDescent="0.35">
      <c r="A32" s="46">
        <v>37347</v>
      </c>
      <c r="B32" s="51">
        <v>0.3937127831472535</v>
      </c>
      <c r="C32" s="51"/>
    </row>
    <row r="33" spans="1:3" x14ac:dyDescent="0.35">
      <c r="A33" s="46">
        <v>37377</v>
      </c>
      <c r="B33" s="51">
        <v>0.38162954625702122</v>
      </c>
      <c r="C33" s="51"/>
    </row>
    <row r="34" spans="1:3" x14ac:dyDescent="0.35">
      <c r="A34" s="46">
        <v>37408</v>
      </c>
      <c r="B34" s="51">
        <v>0.38717713442287671</v>
      </c>
      <c r="C34" s="51"/>
    </row>
    <row r="35" spans="1:3" x14ac:dyDescent="0.35">
      <c r="A35" s="46">
        <v>37438</v>
      </c>
      <c r="B35" s="51">
        <v>0.39376197451472439</v>
      </c>
      <c r="C35" s="51"/>
    </row>
    <row r="36" spans="1:3" x14ac:dyDescent="0.35">
      <c r="A36" s="46">
        <v>37469</v>
      </c>
      <c r="B36" s="51">
        <v>0.39847829869576418</v>
      </c>
      <c r="C36" s="51"/>
    </row>
    <row r="37" spans="1:3" x14ac:dyDescent="0.35">
      <c r="A37" s="46">
        <v>37500</v>
      </c>
      <c r="B37" s="51">
        <v>0.40103197766573595</v>
      </c>
      <c r="C37" s="51"/>
    </row>
    <row r="38" spans="1:3" x14ac:dyDescent="0.35">
      <c r="A38" s="46">
        <v>37530</v>
      </c>
      <c r="B38" s="51">
        <v>0.46537960907872089</v>
      </c>
      <c r="C38" s="51"/>
    </row>
    <row r="39" spans="1:3" x14ac:dyDescent="0.35">
      <c r="A39" s="46">
        <v>37561</v>
      </c>
      <c r="B39" s="51">
        <v>0.46481439832200538</v>
      </c>
      <c r="C39" s="51"/>
    </row>
    <row r="40" spans="1:3" x14ac:dyDescent="0.35">
      <c r="A40" s="46">
        <v>37591</v>
      </c>
      <c r="B40" s="51">
        <v>0.46702040801259387</v>
      </c>
      <c r="C40" s="51"/>
    </row>
    <row r="41" spans="1:3" x14ac:dyDescent="0.35">
      <c r="A41" s="46">
        <v>37622</v>
      </c>
      <c r="B41" s="51">
        <v>0.4686416780505846</v>
      </c>
      <c r="C41" s="51"/>
    </row>
    <row r="42" spans="1:3" x14ac:dyDescent="0.35">
      <c r="A42" s="46">
        <v>37653</v>
      </c>
      <c r="B42" s="51">
        <v>0.47228308728809609</v>
      </c>
      <c r="C42" s="51"/>
    </row>
    <row r="43" spans="1:3" x14ac:dyDescent="0.35">
      <c r="A43" s="46">
        <v>37681</v>
      </c>
      <c r="B43" s="51">
        <v>0.49163958822291581</v>
      </c>
      <c r="C43" s="51"/>
    </row>
    <row r="44" spans="1:3" x14ac:dyDescent="0.35">
      <c r="A44" s="46">
        <v>37712</v>
      </c>
      <c r="B44" s="51">
        <v>0.50160785042324163</v>
      </c>
      <c r="C44" s="51"/>
    </row>
    <row r="45" spans="1:3" x14ac:dyDescent="0.35">
      <c r="A45" s="46">
        <v>37742</v>
      </c>
      <c r="B45" s="51">
        <v>0.50926284167492308</v>
      </c>
      <c r="C45" s="51"/>
    </row>
    <row r="46" spans="1:3" x14ac:dyDescent="0.35">
      <c r="A46" s="46">
        <v>37773</v>
      </c>
      <c r="B46" s="51">
        <v>0.5410198654460322</v>
      </c>
      <c r="C46" s="51"/>
    </row>
    <row r="47" spans="1:3" x14ac:dyDescent="0.35">
      <c r="A47" s="46">
        <v>37803</v>
      </c>
      <c r="B47" s="51">
        <v>0.57582795481950755</v>
      </c>
      <c r="C47" s="51"/>
    </row>
    <row r="48" spans="1:3" x14ac:dyDescent="0.35">
      <c r="A48" s="46">
        <v>37834</v>
      </c>
      <c r="B48" s="51">
        <v>0.53070775567717654</v>
      </c>
      <c r="C48" s="51"/>
    </row>
    <row r="49" spans="1:6" x14ac:dyDescent="0.35">
      <c r="A49" s="46">
        <v>37865</v>
      </c>
      <c r="B49" s="51">
        <v>0.55130559471739859</v>
      </c>
      <c r="C49" s="51"/>
    </row>
    <row r="50" spans="1:6" x14ac:dyDescent="0.35">
      <c r="A50" s="46">
        <v>37895</v>
      </c>
      <c r="B50" s="51">
        <v>0.56306021320226107</v>
      </c>
      <c r="C50" s="51"/>
      <c r="F50" s="1"/>
    </row>
    <row r="51" spans="1:6" x14ac:dyDescent="0.35">
      <c r="A51" s="46">
        <v>37926</v>
      </c>
      <c r="B51" s="51">
        <v>0.56949863245403964</v>
      </c>
      <c r="C51" s="51"/>
    </row>
    <row r="52" spans="1:6" x14ac:dyDescent="0.35">
      <c r="A52" s="46">
        <v>37956</v>
      </c>
      <c r="B52" s="51">
        <v>0.56700200111414356</v>
      </c>
      <c r="C52" s="51"/>
    </row>
    <row r="53" spans="1:6" x14ac:dyDescent="0.35">
      <c r="A53" s="46">
        <v>37987</v>
      </c>
      <c r="B53" s="51">
        <v>0.56310466498669498</v>
      </c>
      <c r="C53" s="51"/>
    </row>
    <row r="54" spans="1:6" x14ac:dyDescent="0.35">
      <c r="A54" s="46">
        <v>38018</v>
      </c>
      <c r="B54" s="51">
        <v>0.56578206614831117</v>
      </c>
      <c r="C54" s="51"/>
    </row>
    <row r="55" spans="1:6" x14ac:dyDescent="0.35">
      <c r="A55" s="46">
        <v>38047</v>
      </c>
      <c r="B55" s="51">
        <v>0.56704891937587254</v>
      </c>
      <c r="C55" s="51"/>
    </row>
    <row r="56" spans="1:6" x14ac:dyDescent="0.35">
      <c r="A56" s="46">
        <v>38078</v>
      </c>
      <c r="B56" s="51">
        <v>0.56683044046335962</v>
      </c>
      <c r="C56" s="51"/>
    </row>
    <row r="57" spans="1:6" x14ac:dyDescent="0.35">
      <c r="A57" s="46">
        <v>38108</v>
      </c>
      <c r="B57" s="51">
        <v>0.53815365667525139</v>
      </c>
      <c r="C57" s="51"/>
    </row>
    <row r="58" spans="1:6" x14ac:dyDescent="0.35">
      <c r="A58" s="46">
        <v>38139</v>
      </c>
      <c r="B58" s="51">
        <v>0.53476844956158631</v>
      </c>
      <c r="C58" s="51"/>
    </row>
    <row r="59" spans="1:6" x14ac:dyDescent="0.35">
      <c r="A59" s="46">
        <v>38169</v>
      </c>
      <c r="B59" s="51">
        <v>0.5270022649210897</v>
      </c>
      <c r="C59" s="51"/>
    </row>
    <row r="60" spans="1:6" x14ac:dyDescent="0.35">
      <c r="A60" s="46">
        <v>38200</v>
      </c>
      <c r="B60" s="51">
        <v>0.51593865487385193</v>
      </c>
      <c r="C60" s="51"/>
    </row>
    <row r="61" spans="1:6" x14ac:dyDescent="0.35">
      <c r="A61" s="46">
        <v>38231</v>
      </c>
      <c r="B61" s="51">
        <v>0.49404473965291112</v>
      </c>
      <c r="C61" s="51"/>
    </row>
    <row r="62" spans="1:6" x14ac:dyDescent="0.35">
      <c r="A62" s="46">
        <v>38261</v>
      </c>
      <c r="B62" s="51">
        <v>0.48987894345147454</v>
      </c>
      <c r="C62" s="51"/>
    </row>
    <row r="63" spans="1:6" x14ac:dyDescent="0.35">
      <c r="A63" s="46">
        <v>38292</v>
      </c>
      <c r="B63" s="51">
        <v>0.42628337109305897</v>
      </c>
      <c r="C63" s="51"/>
    </row>
    <row r="64" spans="1:6" x14ac:dyDescent="0.35">
      <c r="A64" s="46">
        <v>38322</v>
      </c>
      <c r="B64" s="51">
        <v>0.41219806819718952</v>
      </c>
      <c r="C64" s="51"/>
    </row>
    <row r="65" spans="1:3" x14ac:dyDescent="0.35">
      <c r="A65" s="46">
        <v>38353</v>
      </c>
      <c r="B65" s="51">
        <v>0.41276885777076716</v>
      </c>
      <c r="C65" s="51"/>
    </row>
    <row r="66" spans="1:3" x14ac:dyDescent="0.35">
      <c r="A66" s="46">
        <v>38384</v>
      </c>
      <c r="B66" s="51">
        <v>0.41606369761561235</v>
      </c>
      <c r="C66" s="51"/>
    </row>
    <row r="67" spans="1:3" x14ac:dyDescent="0.35">
      <c r="A67" s="46">
        <v>38412</v>
      </c>
      <c r="B67" s="51">
        <v>0.41574132638028471</v>
      </c>
      <c r="C67" s="51"/>
    </row>
    <row r="68" spans="1:3" x14ac:dyDescent="0.35">
      <c r="A68" s="46">
        <v>38443</v>
      </c>
      <c r="B68" s="51">
        <v>0.4178135038033321</v>
      </c>
      <c r="C68" s="51"/>
    </row>
    <row r="69" spans="1:3" x14ac:dyDescent="0.35">
      <c r="A69" s="46">
        <v>38473</v>
      </c>
      <c r="B69" s="51">
        <v>0.41784345755625651</v>
      </c>
      <c r="C69" s="51"/>
    </row>
    <row r="70" spans="1:3" x14ac:dyDescent="0.35">
      <c r="A70" s="46">
        <v>38504</v>
      </c>
      <c r="B70" s="51">
        <v>0.42719694396238517</v>
      </c>
      <c r="C70" s="51"/>
    </row>
    <row r="71" spans="1:3" x14ac:dyDescent="0.35">
      <c r="A71" s="46">
        <v>38534</v>
      </c>
      <c r="B71" s="51">
        <v>0.4188357743568179</v>
      </c>
      <c r="C71" s="51"/>
    </row>
    <row r="72" spans="1:3" x14ac:dyDescent="0.35">
      <c r="A72" s="46">
        <v>38565</v>
      </c>
      <c r="B72" s="51">
        <v>0.40309161322064263</v>
      </c>
      <c r="C72" s="51"/>
    </row>
    <row r="73" spans="1:3" x14ac:dyDescent="0.35">
      <c r="A73" s="46">
        <v>38596</v>
      </c>
      <c r="B73" s="51">
        <v>0.40782185324865644</v>
      </c>
      <c r="C73" s="51"/>
    </row>
    <row r="74" spans="1:3" x14ac:dyDescent="0.35">
      <c r="A74" s="46">
        <v>38626</v>
      </c>
      <c r="B74" s="51">
        <v>0.40371038671412707</v>
      </c>
      <c r="C74" s="51"/>
    </row>
    <row r="75" spans="1:3" x14ac:dyDescent="0.35">
      <c r="A75" s="46">
        <v>38657</v>
      </c>
      <c r="B75" s="51">
        <v>0.40569120756346616</v>
      </c>
      <c r="C75" s="51"/>
    </row>
    <row r="76" spans="1:3" x14ac:dyDescent="0.35">
      <c r="A76" s="46">
        <v>38687</v>
      </c>
      <c r="B76" s="51">
        <v>0.4020512200288397</v>
      </c>
      <c r="C76" s="51"/>
    </row>
    <row r="77" spans="1:3" x14ac:dyDescent="0.35">
      <c r="A77" s="46">
        <v>38718</v>
      </c>
      <c r="B77" s="51">
        <v>0.40274416627311183</v>
      </c>
      <c r="C77" s="51"/>
    </row>
    <row r="78" spans="1:3" x14ac:dyDescent="0.35">
      <c r="A78" s="46">
        <v>38749</v>
      </c>
      <c r="B78" s="51">
        <v>0.4053896475768487</v>
      </c>
      <c r="C78" s="51"/>
    </row>
    <row r="79" spans="1:3" x14ac:dyDescent="0.35">
      <c r="A79" s="46">
        <v>38777</v>
      </c>
      <c r="B79" s="51">
        <v>0.40934385518100591</v>
      </c>
      <c r="C79" s="51"/>
    </row>
    <row r="80" spans="1:3" x14ac:dyDescent="0.35">
      <c r="A80" s="46">
        <v>38808</v>
      </c>
      <c r="B80" s="51">
        <v>0.39117147607423142</v>
      </c>
      <c r="C80" s="51"/>
    </row>
    <row r="81" spans="1:3" x14ac:dyDescent="0.35">
      <c r="A81" s="46">
        <v>38838</v>
      </c>
      <c r="B81" s="51">
        <v>0.40033031246565437</v>
      </c>
      <c r="C81" s="51"/>
    </row>
    <row r="82" spans="1:3" x14ac:dyDescent="0.35">
      <c r="A82" s="46">
        <v>38869</v>
      </c>
      <c r="B82" s="51">
        <v>0.401991395671631</v>
      </c>
      <c r="C82" s="51"/>
    </row>
    <row r="83" spans="1:3" x14ac:dyDescent="0.35">
      <c r="A83" s="46">
        <v>38899</v>
      </c>
      <c r="B83" s="51">
        <v>0.40303593646552105</v>
      </c>
      <c r="C83" s="51"/>
    </row>
    <row r="84" spans="1:3" x14ac:dyDescent="0.35">
      <c r="A84" s="46">
        <v>38930</v>
      </c>
      <c r="B84" s="51">
        <v>0.40966757304014856</v>
      </c>
      <c r="C84" s="51"/>
    </row>
    <row r="85" spans="1:3" x14ac:dyDescent="0.35">
      <c r="A85" s="46">
        <v>38961</v>
      </c>
      <c r="B85" s="51">
        <v>0.39188710090361223</v>
      </c>
      <c r="C85" s="51"/>
    </row>
    <row r="86" spans="1:3" x14ac:dyDescent="0.35">
      <c r="A86" s="46">
        <v>38991</v>
      </c>
      <c r="B86" s="51">
        <v>0.39395167475717352</v>
      </c>
      <c r="C86" s="51"/>
    </row>
    <row r="87" spans="1:3" x14ac:dyDescent="0.35">
      <c r="A87" s="46">
        <v>39022</v>
      </c>
      <c r="B87" s="51">
        <v>0.38393024899166089</v>
      </c>
      <c r="C87" s="51"/>
    </row>
    <row r="88" spans="1:3" x14ac:dyDescent="0.35">
      <c r="A88" s="46">
        <v>39052</v>
      </c>
      <c r="B88" s="51">
        <v>0.33951714157754415</v>
      </c>
      <c r="C88" s="51"/>
    </row>
    <row r="89" spans="1:3" x14ac:dyDescent="0.35">
      <c r="A89" s="46">
        <v>39083</v>
      </c>
      <c r="B89" s="51">
        <v>0.32673211549843345</v>
      </c>
      <c r="C89" s="51"/>
    </row>
    <row r="90" spans="1:3" x14ac:dyDescent="0.35">
      <c r="A90" s="46">
        <v>39114</v>
      </c>
      <c r="B90" s="51">
        <v>0.30693028160833685</v>
      </c>
      <c r="C90" s="51"/>
    </row>
    <row r="91" spans="1:3" x14ac:dyDescent="0.35">
      <c r="A91" s="46">
        <v>39142</v>
      </c>
      <c r="B91" s="51">
        <v>0.31453011352443744</v>
      </c>
      <c r="C91" s="51"/>
    </row>
    <row r="92" spans="1:3" x14ac:dyDescent="0.35">
      <c r="A92" s="46">
        <v>39173</v>
      </c>
      <c r="B92" s="51">
        <v>0.34909495107934618</v>
      </c>
      <c r="C92" s="51"/>
    </row>
    <row r="93" spans="1:3" x14ac:dyDescent="0.35">
      <c r="A93" s="46">
        <v>39203</v>
      </c>
      <c r="B93" s="51">
        <v>0.35498824565224862</v>
      </c>
      <c r="C93" s="51"/>
    </row>
    <row r="94" spans="1:3" x14ac:dyDescent="0.35">
      <c r="A94" s="46">
        <v>39234</v>
      </c>
      <c r="B94" s="51">
        <v>0.35124329664494713</v>
      </c>
      <c r="C94" s="51"/>
    </row>
    <row r="95" spans="1:3" x14ac:dyDescent="0.35">
      <c r="A95" s="46">
        <v>39264</v>
      </c>
      <c r="B95" s="51">
        <v>0.31339843948400437</v>
      </c>
      <c r="C95" s="51"/>
    </row>
    <row r="96" spans="1:3" x14ac:dyDescent="0.35">
      <c r="A96" s="46">
        <v>39295</v>
      </c>
      <c r="B96" s="51">
        <v>0.31438834459042342</v>
      </c>
      <c r="C96" s="51"/>
    </row>
    <row r="97" spans="1:3" x14ac:dyDescent="0.35">
      <c r="A97" s="46">
        <v>39326</v>
      </c>
      <c r="B97" s="51">
        <v>0.32049267253741709</v>
      </c>
      <c r="C97" s="51"/>
    </row>
    <row r="98" spans="1:3" x14ac:dyDescent="0.35">
      <c r="A98" s="46">
        <v>39356</v>
      </c>
      <c r="B98" s="51">
        <v>0.36871599988782494</v>
      </c>
      <c r="C98" s="51"/>
    </row>
    <row r="99" spans="1:3" x14ac:dyDescent="0.35">
      <c r="A99" s="46">
        <v>39387</v>
      </c>
      <c r="B99" s="51">
        <v>0.3875428279758113</v>
      </c>
      <c r="C99" s="51"/>
    </row>
    <row r="100" spans="1:3" x14ac:dyDescent="0.35">
      <c r="A100" s="46">
        <v>39417</v>
      </c>
      <c r="B100" s="51">
        <v>0.41740283281788987</v>
      </c>
      <c r="C100" s="51"/>
    </row>
    <row r="101" spans="1:3" x14ac:dyDescent="0.35">
      <c r="A101" s="46">
        <v>39448</v>
      </c>
      <c r="B101" s="51">
        <v>0.45474554682655061</v>
      </c>
      <c r="C101" s="51"/>
    </row>
    <row r="102" spans="1:3" x14ac:dyDescent="0.35">
      <c r="A102" s="46">
        <v>39479</v>
      </c>
      <c r="B102" s="51">
        <v>0.44867342076235511</v>
      </c>
      <c r="C102" s="51"/>
    </row>
    <row r="103" spans="1:3" x14ac:dyDescent="0.35">
      <c r="A103" s="46">
        <v>39508</v>
      </c>
      <c r="B103" s="51">
        <v>0.447855565171282</v>
      </c>
      <c r="C103" s="51"/>
    </row>
    <row r="104" spans="1:3" x14ac:dyDescent="0.35">
      <c r="A104" s="46">
        <v>39539</v>
      </c>
      <c r="B104" s="51">
        <v>0.4099549277216028</v>
      </c>
      <c r="C104" s="51"/>
    </row>
    <row r="105" spans="1:3" x14ac:dyDescent="0.35">
      <c r="A105" s="46">
        <v>39569</v>
      </c>
      <c r="B105" s="51">
        <v>0.42074634174687825</v>
      </c>
      <c r="C105" s="51"/>
    </row>
    <row r="106" spans="1:3" x14ac:dyDescent="0.35">
      <c r="A106" s="46">
        <v>39600</v>
      </c>
      <c r="B106" s="51">
        <v>0.44411193386887543</v>
      </c>
      <c r="C106" s="51"/>
    </row>
    <row r="107" spans="1:3" x14ac:dyDescent="0.35">
      <c r="A107" s="46">
        <v>39630</v>
      </c>
      <c r="B107" s="51">
        <v>0.44129661413068122</v>
      </c>
      <c r="C107" s="51"/>
    </row>
    <row r="108" spans="1:3" x14ac:dyDescent="0.35">
      <c r="A108" s="46">
        <v>39661</v>
      </c>
      <c r="B108" s="51">
        <v>0.44031516448881997</v>
      </c>
      <c r="C108" s="51"/>
    </row>
    <row r="109" spans="1:3" x14ac:dyDescent="0.35">
      <c r="A109" s="46">
        <v>39692</v>
      </c>
      <c r="B109" s="51">
        <v>0.44106595981564262</v>
      </c>
      <c r="C109" s="51"/>
    </row>
    <row r="110" spans="1:3" x14ac:dyDescent="0.35">
      <c r="A110" s="46">
        <v>39722</v>
      </c>
      <c r="B110" s="51">
        <v>0.44781918833669765</v>
      </c>
      <c r="C110" s="51"/>
    </row>
    <row r="111" spans="1:3" x14ac:dyDescent="0.35">
      <c r="A111" s="46">
        <v>39753</v>
      </c>
      <c r="B111" s="51">
        <v>0.44839925130242914</v>
      </c>
      <c r="C111" s="51"/>
    </row>
    <row r="112" spans="1:3" x14ac:dyDescent="0.35">
      <c r="A112" s="46">
        <v>39783</v>
      </c>
      <c r="B112" s="51">
        <v>0.45802313680625639</v>
      </c>
      <c r="C112" s="51"/>
    </row>
    <row r="113" spans="1:3" x14ac:dyDescent="0.35">
      <c r="A113" s="46">
        <v>39814</v>
      </c>
      <c r="B113" s="51">
        <v>0.45922045683327078</v>
      </c>
      <c r="C113" s="51"/>
    </row>
    <row r="114" spans="1:3" x14ac:dyDescent="0.35">
      <c r="A114" s="46">
        <v>39845</v>
      </c>
      <c r="B114" s="51">
        <v>0.45128385045801589</v>
      </c>
      <c r="C114" s="51"/>
    </row>
    <row r="115" spans="1:3" x14ac:dyDescent="0.35">
      <c r="A115" s="46">
        <v>39873</v>
      </c>
      <c r="B115" s="51">
        <v>0.44275596225110303</v>
      </c>
      <c r="C115" s="51"/>
    </row>
    <row r="116" spans="1:3" x14ac:dyDescent="0.35">
      <c r="A116" s="46">
        <v>39904</v>
      </c>
      <c r="B116" s="51">
        <v>0.41742135747878573</v>
      </c>
      <c r="C116" s="51"/>
    </row>
    <row r="117" spans="1:3" x14ac:dyDescent="0.35">
      <c r="A117" s="46">
        <v>39934</v>
      </c>
      <c r="B117" s="51">
        <v>0.40734542635257992</v>
      </c>
      <c r="C117" s="51"/>
    </row>
    <row r="118" spans="1:3" x14ac:dyDescent="0.35">
      <c r="A118" s="46">
        <v>39965</v>
      </c>
      <c r="B118" s="51">
        <v>0.41072055322521395</v>
      </c>
      <c r="C118" s="51"/>
    </row>
    <row r="119" spans="1:3" x14ac:dyDescent="0.35">
      <c r="A119" s="46">
        <v>39995</v>
      </c>
      <c r="B119" s="51">
        <v>0.4100868946593208</v>
      </c>
      <c r="C119" s="51"/>
    </row>
    <row r="120" spans="1:3" x14ac:dyDescent="0.35">
      <c r="A120" s="46">
        <v>40026</v>
      </c>
      <c r="B120" s="51">
        <v>0.41369813139177392</v>
      </c>
      <c r="C120" s="51"/>
    </row>
    <row r="121" spans="1:3" x14ac:dyDescent="0.35">
      <c r="A121" s="46">
        <v>40057</v>
      </c>
      <c r="B121" s="51">
        <v>0.41585504774119331</v>
      </c>
      <c r="C121" s="51"/>
    </row>
    <row r="122" spans="1:3" x14ac:dyDescent="0.35">
      <c r="A122" s="46">
        <v>40087</v>
      </c>
      <c r="B122" s="51">
        <v>0.43082303251575099</v>
      </c>
      <c r="C122" s="51"/>
    </row>
    <row r="123" spans="1:3" x14ac:dyDescent="0.35">
      <c r="A123" s="46">
        <v>40118</v>
      </c>
      <c r="B123" s="51">
        <v>0.41053332078601112</v>
      </c>
      <c r="C123" s="51"/>
    </row>
    <row r="124" spans="1:3" x14ac:dyDescent="0.35">
      <c r="A124" s="46">
        <v>40148</v>
      </c>
      <c r="B124" s="51">
        <v>0.40167851552638839</v>
      </c>
      <c r="C124" s="51"/>
    </row>
    <row r="125" spans="1:3" x14ac:dyDescent="0.35">
      <c r="A125" s="46">
        <v>40179</v>
      </c>
      <c r="B125" s="51">
        <v>0.38696633541967318</v>
      </c>
      <c r="C125" s="51"/>
    </row>
    <row r="126" spans="1:3" x14ac:dyDescent="0.35">
      <c r="A126" s="46">
        <v>40210</v>
      </c>
      <c r="B126" s="51">
        <v>0.33322639909676643</v>
      </c>
      <c r="C126" s="51">
        <v>0.31079499625151324</v>
      </c>
    </row>
    <row r="127" spans="1:3" x14ac:dyDescent="0.35">
      <c r="A127" s="46">
        <v>40238</v>
      </c>
      <c r="B127" s="51">
        <v>0.34309853840499588</v>
      </c>
      <c r="C127" s="51">
        <v>0.29599324726273279</v>
      </c>
    </row>
    <row r="128" spans="1:3" x14ac:dyDescent="0.35">
      <c r="A128" s="46">
        <v>40269</v>
      </c>
      <c r="B128" s="51">
        <v>0.36546115444347649</v>
      </c>
      <c r="C128" s="51">
        <v>0.28648540619945195</v>
      </c>
    </row>
    <row r="129" spans="1:3" x14ac:dyDescent="0.35">
      <c r="A129" s="46">
        <v>40299</v>
      </c>
      <c r="B129" s="51">
        <v>0.35600493004189765</v>
      </c>
      <c r="C129" s="51">
        <v>0.2853466910753108</v>
      </c>
    </row>
    <row r="130" spans="1:3" x14ac:dyDescent="0.35">
      <c r="A130" s="46">
        <v>40330</v>
      </c>
      <c r="B130" s="51">
        <v>0.32581333723186667</v>
      </c>
      <c r="C130" s="51">
        <v>0.28232330841510778</v>
      </c>
    </row>
    <row r="131" spans="1:3" x14ac:dyDescent="0.35">
      <c r="A131" s="46">
        <v>40360</v>
      </c>
      <c r="B131" s="51">
        <v>0.26221157787944427</v>
      </c>
      <c r="C131" s="51">
        <v>0.3056424893987244</v>
      </c>
    </row>
    <row r="132" spans="1:3" x14ac:dyDescent="0.35">
      <c r="A132" s="46">
        <v>40391</v>
      </c>
      <c r="B132" s="51">
        <v>0.2551734731178637</v>
      </c>
      <c r="C132" s="51">
        <v>0.29968622313174381</v>
      </c>
    </row>
    <row r="133" spans="1:3" x14ac:dyDescent="0.35">
      <c r="A133" s="46">
        <v>40422</v>
      </c>
      <c r="B133" s="51">
        <v>0.2277980313176364</v>
      </c>
      <c r="C133" s="51">
        <v>0.29718668102901058</v>
      </c>
    </row>
    <row r="134" spans="1:3" x14ac:dyDescent="0.35">
      <c r="A134" s="46">
        <v>40452</v>
      </c>
      <c r="B134" s="51">
        <v>0.22869198853430572</v>
      </c>
      <c r="C134" s="51">
        <v>0.27927104413207954</v>
      </c>
    </row>
    <row r="135" spans="1:3" x14ac:dyDescent="0.35">
      <c r="A135" s="46">
        <v>40483</v>
      </c>
      <c r="B135" s="51">
        <v>0.22662193278839782</v>
      </c>
      <c r="C135" s="51">
        <v>0.26594635659579613</v>
      </c>
    </row>
    <row r="136" spans="1:3" x14ac:dyDescent="0.35">
      <c r="A136" s="46">
        <v>40513</v>
      </c>
      <c r="B136" s="51">
        <v>0.22254657540455824</v>
      </c>
      <c r="C136" s="51">
        <v>0.25981631372214603</v>
      </c>
    </row>
    <row r="137" spans="1:3" x14ac:dyDescent="0.35">
      <c r="A137" s="46">
        <v>40544</v>
      </c>
      <c r="B137" s="51">
        <v>0.22504344016570588</v>
      </c>
      <c r="C137" s="51">
        <v>0.24692240064539342</v>
      </c>
    </row>
    <row r="138" spans="1:3" x14ac:dyDescent="0.35">
      <c r="A138" s="46">
        <v>40575</v>
      </c>
      <c r="B138" s="51">
        <v>0.22978409587973353</v>
      </c>
      <c r="C138" s="51">
        <v>0.25685555945462857</v>
      </c>
    </row>
    <row r="139" spans="1:3" x14ac:dyDescent="0.35">
      <c r="A139" s="46">
        <v>40603</v>
      </c>
      <c r="B139" s="51">
        <v>0.22892651255921423</v>
      </c>
      <c r="C139" s="51">
        <v>0.25501892431033568</v>
      </c>
    </row>
    <row r="140" spans="1:3" x14ac:dyDescent="0.35">
      <c r="A140" s="46">
        <v>40634</v>
      </c>
      <c r="B140" s="51">
        <v>0.23437749696377103</v>
      </c>
      <c r="C140" s="51">
        <v>0.2577001000044048</v>
      </c>
    </row>
    <row r="141" spans="1:3" x14ac:dyDescent="0.35">
      <c r="A141" s="46">
        <v>40664</v>
      </c>
      <c r="B141" s="51">
        <v>0.23727494472610294</v>
      </c>
      <c r="C141" s="51">
        <v>0.23816384518189668</v>
      </c>
    </row>
    <row r="142" spans="1:3" x14ac:dyDescent="0.35">
      <c r="A142" s="46">
        <v>40695</v>
      </c>
      <c r="B142" s="51">
        <v>0.22793391035008784</v>
      </c>
      <c r="C142" s="51">
        <v>0.23278166820586396</v>
      </c>
    </row>
    <row r="143" spans="1:3" x14ac:dyDescent="0.35">
      <c r="A143" s="46">
        <v>40725</v>
      </c>
      <c r="B143" s="51">
        <v>0.22693561166130141</v>
      </c>
      <c r="C143" s="51">
        <v>0.24013956224706584</v>
      </c>
    </row>
    <row r="144" spans="1:3" x14ac:dyDescent="0.35">
      <c r="A144" s="46">
        <v>40756</v>
      </c>
      <c r="B144" s="51">
        <v>0.22659814440351544</v>
      </c>
      <c r="C144" s="51">
        <v>0.22187964222161502</v>
      </c>
    </row>
    <row r="145" spans="1:3" x14ac:dyDescent="0.35">
      <c r="A145" s="46">
        <v>40787</v>
      </c>
      <c r="B145" s="51">
        <v>0.22874905344549012</v>
      </c>
      <c r="C145" s="51">
        <v>0.21821400694030998</v>
      </c>
    </row>
    <row r="146" spans="1:3" x14ac:dyDescent="0.35">
      <c r="A146" s="46">
        <v>40817</v>
      </c>
      <c r="B146" s="51">
        <v>0.19820988374206766</v>
      </c>
      <c r="C146" s="51">
        <v>0.21885161174244339</v>
      </c>
    </row>
    <row r="147" spans="1:3" x14ac:dyDescent="0.35">
      <c r="A147" s="46">
        <v>40848</v>
      </c>
      <c r="B147" s="51">
        <v>0.19637685397327395</v>
      </c>
      <c r="C147" s="51">
        <v>0.21833654586274739</v>
      </c>
    </row>
    <row r="148" spans="1:3" x14ac:dyDescent="0.35">
      <c r="A148" s="46">
        <v>40878</v>
      </c>
      <c r="B148" s="51">
        <v>0.19689821858344195</v>
      </c>
      <c r="C148" s="51">
        <v>0.22023560490104432</v>
      </c>
    </row>
    <row r="149" spans="1:3" x14ac:dyDescent="0.35">
      <c r="A149" s="46">
        <v>40909</v>
      </c>
      <c r="B149" s="51">
        <v>0.20412375259151924</v>
      </c>
      <c r="C149" s="51">
        <v>0.19690814785730232</v>
      </c>
    </row>
    <row r="150" spans="1:3" x14ac:dyDescent="0.35">
      <c r="A150" s="46">
        <v>40940</v>
      </c>
      <c r="B150" s="51">
        <v>0.21376919061197319</v>
      </c>
      <c r="C150" s="51">
        <v>0.21145573645789711</v>
      </c>
    </row>
    <row r="151" spans="1:3" x14ac:dyDescent="0.35">
      <c r="A151" s="46">
        <v>40969</v>
      </c>
      <c r="B151" s="51">
        <v>0.21387421712160312</v>
      </c>
      <c r="C151" s="51">
        <v>0.2239514323924503</v>
      </c>
    </row>
    <row r="152" spans="1:3" x14ac:dyDescent="0.35">
      <c r="A152" s="46">
        <v>41000</v>
      </c>
      <c r="B152" s="51">
        <v>0.20411017739749729</v>
      </c>
      <c r="C152" s="51">
        <v>0.22255275381808562</v>
      </c>
    </row>
    <row r="153" spans="1:3" x14ac:dyDescent="0.35">
      <c r="A153" s="46">
        <v>41030</v>
      </c>
      <c r="B153" s="51">
        <v>0.17632458037142562</v>
      </c>
      <c r="C153" s="51">
        <v>0.22071642429397867</v>
      </c>
    </row>
    <row r="154" spans="1:3" x14ac:dyDescent="0.35">
      <c r="A154" s="46">
        <v>41061</v>
      </c>
      <c r="B154" s="51">
        <v>0.17613405552098094</v>
      </c>
      <c r="C154" s="51">
        <v>0.22517893747743054</v>
      </c>
    </row>
    <row r="155" spans="1:3" x14ac:dyDescent="0.35">
      <c r="A155" s="46">
        <v>41091</v>
      </c>
      <c r="B155" s="51">
        <v>0.22203037978566745</v>
      </c>
      <c r="C155" s="51">
        <v>0.22572965072695531</v>
      </c>
    </row>
    <row r="156" spans="1:3" x14ac:dyDescent="0.35">
      <c r="A156" s="46">
        <v>41122</v>
      </c>
      <c r="B156" s="51">
        <v>0.22382286294872333</v>
      </c>
      <c r="C156" s="51">
        <v>0.20916759595501</v>
      </c>
    </row>
    <row r="157" spans="1:3" x14ac:dyDescent="0.35">
      <c r="A157" s="46">
        <v>41153</v>
      </c>
      <c r="B157" s="51">
        <v>0.26061936408578484</v>
      </c>
      <c r="C157" s="51">
        <v>0.20915563576069868</v>
      </c>
    </row>
    <row r="158" spans="1:3" x14ac:dyDescent="0.35">
      <c r="A158" s="46">
        <v>41183</v>
      </c>
      <c r="B158" s="51">
        <v>0.27233457504891628</v>
      </c>
      <c r="C158" s="51">
        <v>0.20894205834600674</v>
      </c>
    </row>
    <row r="159" spans="1:3" x14ac:dyDescent="0.35">
      <c r="A159" s="46">
        <v>41214</v>
      </c>
      <c r="B159" s="51">
        <v>0.26644334303261802</v>
      </c>
      <c r="C159" s="51">
        <v>0.20928038994786144</v>
      </c>
    </row>
    <row r="160" spans="1:3" x14ac:dyDescent="0.35">
      <c r="A160" s="46">
        <v>41244</v>
      </c>
      <c r="B160" s="51">
        <v>0.26662557037798401</v>
      </c>
      <c r="C160" s="51">
        <v>0.20894685800177018</v>
      </c>
    </row>
    <row r="161" spans="1:3" x14ac:dyDescent="0.35">
      <c r="A161" s="46">
        <v>41275</v>
      </c>
      <c r="B161" s="51">
        <v>0.26673065832885373</v>
      </c>
      <c r="C161" s="51">
        <v>0.20797397797014514</v>
      </c>
    </row>
    <row r="162" spans="1:3" x14ac:dyDescent="0.35">
      <c r="A162" s="46">
        <v>41306</v>
      </c>
      <c r="B162" s="51">
        <v>0.26584278239133774</v>
      </c>
      <c r="C162" s="51">
        <v>0.1993143768208952</v>
      </c>
    </row>
    <row r="163" spans="1:3" x14ac:dyDescent="0.35">
      <c r="A163" s="46">
        <v>41334</v>
      </c>
      <c r="B163" s="51">
        <v>0.25533472260160861</v>
      </c>
      <c r="C163" s="51">
        <v>0.18120488931600898</v>
      </c>
    </row>
    <row r="164" spans="1:3" x14ac:dyDescent="0.35">
      <c r="A164" s="46">
        <v>41365</v>
      </c>
      <c r="B164" s="51">
        <v>0.26093169231636498</v>
      </c>
      <c r="C164" s="51">
        <v>0.18106038257647569</v>
      </c>
    </row>
    <row r="165" spans="1:3" x14ac:dyDescent="0.35">
      <c r="A165" s="46">
        <v>41395</v>
      </c>
      <c r="B165" s="51">
        <v>0.26396767932991783</v>
      </c>
      <c r="C165" s="51">
        <v>0.18040279588718464</v>
      </c>
    </row>
    <row r="166" spans="1:3" x14ac:dyDescent="0.35">
      <c r="A166" s="46">
        <v>41426</v>
      </c>
      <c r="B166" s="51">
        <v>0.26718908600246677</v>
      </c>
      <c r="C166" s="51">
        <v>0.17939754366668928</v>
      </c>
    </row>
    <row r="167" spans="1:3" x14ac:dyDescent="0.35">
      <c r="A167" s="46">
        <v>41456</v>
      </c>
      <c r="B167" s="51">
        <v>0.27496168676064314</v>
      </c>
      <c r="C167" s="51">
        <v>0.17344698150278035</v>
      </c>
    </row>
    <row r="168" spans="1:3" x14ac:dyDescent="0.35">
      <c r="A168" s="46">
        <v>41487</v>
      </c>
      <c r="B168" s="51">
        <v>0.27472402613851465</v>
      </c>
      <c r="C168" s="51">
        <v>0.16784948745400838</v>
      </c>
    </row>
    <row r="169" spans="1:3" x14ac:dyDescent="0.35">
      <c r="A169" s="46">
        <v>41518</v>
      </c>
      <c r="B169" s="51">
        <v>0.2746349986795445</v>
      </c>
      <c r="C169" s="51">
        <v>0.16811528520469649</v>
      </c>
    </row>
    <row r="170" spans="1:3" x14ac:dyDescent="0.35">
      <c r="A170" s="46">
        <v>41548</v>
      </c>
      <c r="B170" s="51">
        <v>0.2772849820841925</v>
      </c>
      <c r="C170" s="51">
        <v>0.16465187050830099</v>
      </c>
    </row>
    <row r="171" spans="1:3" x14ac:dyDescent="0.35">
      <c r="A171" s="46">
        <v>41579</v>
      </c>
      <c r="B171" s="51">
        <v>0.27838079095871104</v>
      </c>
      <c r="C171" s="51">
        <v>0.16456162025346696</v>
      </c>
    </row>
    <row r="172" spans="1:3" x14ac:dyDescent="0.35">
      <c r="A172" s="46">
        <v>41609</v>
      </c>
      <c r="B172" s="51">
        <v>0.27841291476145641</v>
      </c>
      <c r="C172" s="51">
        <v>0.16455078489208633</v>
      </c>
    </row>
    <row r="173" spans="1:3" x14ac:dyDescent="0.35">
      <c r="A173" s="46">
        <v>41640</v>
      </c>
      <c r="B173" s="51">
        <v>0.28289727384855229</v>
      </c>
      <c r="C173" s="51">
        <v>0.16436564629384487</v>
      </c>
    </row>
    <row r="174" spans="1:3" x14ac:dyDescent="0.35">
      <c r="A174" s="46">
        <v>41671</v>
      </c>
      <c r="B174" s="51">
        <v>0.28048710964976425</v>
      </c>
      <c r="C174" s="51">
        <v>0.16160977767278864</v>
      </c>
    </row>
    <row r="175" spans="1:3" x14ac:dyDescent="0.35">
      <c r="A175" s="46">
        <v>41699</v>
      </c>
      <c r="B175" s="51">
        <v>0.26746188390728931</v>
      </c>
      <c r="C175" s="51">
        <v>8.0344195934342805E-2</v>
      </c>
    </row>
    <row r="176" spans="1:3" x14ac:dyDescent="0.35">
      <c r="A176" s="46">
        <v>41730</v>
      </c>
      <c r="B176" s="51">
        <v>0.268488748233078</v>
      </c>
      <c r="C176" s="51">
        <v>6.7443729391269747E-2</v>
      </c>
    </row>
    <row r="177" spans="1:3" x14ac:dyDescent="0.35">
      <c r="A177" s="46">
        <v>41760</v>
      </c>
      <c r="B177" s="51">
        <v>0.27161701303983149</v>
      </c>
      <c r="C177" s="51">
        <v>6.5809067926486484E-2</v>
      </c>
    </row>
    <row r="178" spans="1:3" x14ac:dyDescent="0.35">
      <c r="A178" s="46">
        <v>41791</v>
      </c>
      <c r="B178" s="51">
        <v>0.27168912920769517</v>
      </c>
      <c r="C178" s="51">
        <v>5.8131330288810582E-2</v>
      </c>
    </row>
    <row r="179" spans="1:3" x14ac:dyDescent="0.35">
      <c r="A179" s="46">
        <v>41821</v>
      </c>
      <c r="B179" s="51">
        <v>0.27156985006028733</v>
      </c>
      <c r="C179" s="51">
        <v>5.6182769300471377E-2</v>
      </c>
    </row>
    <row r="180" spans="1:3" x14ac:dyDescent="0.35">
      <c r="A180" s="46">
        <v>41852</v>
      </c>
      <c r="B180" s="51">
        <v>0.22146119739630263</v>
      </c>
      <c r="C180" s="51">
        <v>5.5834481952398887E-2</v>
      </c>
    </row>
    <row r="181" spans="1:3" x14ac:dyDescent="0.35">
      <c r="A181" s="46">
        <v>41883</v>
      </c>
      <c r="B181" s="51">
        <v>0.22466252912169563</v>
      </c>
      <c r="C181" s="51">
        <v>5.6000116367286454E-2</v>
      </c>
    </row>
    <row r="182" spans="1:3" x14ac:dyDescent="0.35">
      <c r="A182" s="46">
        <v>41913</v>
      </c>
      <c r="B182" s="51">
        <v>0.20352784240328664</v>
      </c>
      <c r="C182" s="51">
        <v>5.4953045378002344E-2</v>
      </c>
    </row>
    <row r="183" spans="1:3" x14ac:dyDescent="0.35">
      <c r="A183" s="46">
        <v>41944</v>
      </c>
      <c r="B183" s="51">
        <v>0.18558516988868892</v>
      </c>
      <c r="C183" s="51">
        <v>5.7449813630286568E-2</v>
      </c>
    </row>
    <row r="184" spans="1:3" x14ac:dyDescent="0.35">
      <c r="A184" s="46">
        <v>41974</v>
      </c>
      <c r="B184" s="51">
        <v>0.18646260204531553</v>
      </c>
      <c r="C184" s="51">
        <v>6.1520255175022812E-2</v>
      </c>
    </row>
    <row r="185" spans="1:3" x14ac:dyDescent="0.35">
      <c r="A185" s="46">
        <v>42005</v>
      </c>
      <c r="B185" s="51">
        <v>0.22447541926804027</v>
      </c>
      <c r="C185" s="51">
        <v>6.4470375599374324E-2</v>
      </c>
    </row>
    <row r="186" spans="1:3" x14ac:dyDescent="0.35">
      <c r="A186" s="46">
        <v>42036</v>
      </c>
      <c r="B186" s="51">
        <v>0.24336603189766332</v>
      </c>
      <c r="C186" s="51">
        <v>6.4293173109763929E-2</v>
      </c>
    </row>
    <row r="187" spans="1:3" x14ac:dyDescent="0.35">
      <c r="A187" s="46">
        <v>42064</v>
      </c>
      <c r="B187" s="51">
        <v>0.26463499291030729</v>
      </c>
      <c r="C187" s="51">
        <v>6.7035368503313777E-2</v>
      </c>
    </row>
    <row r="188" spans="1:3" x14ac:dyDescent="0.35">
      <c r="A188" s="46">
        <v>42095</v>
      </c>
      <c r="B188" s="51">
        <v>0.28141794391085301</v>
      </c>
      <c r="C188" s="51">
        <v>6.4806435899176992E-2</v>
      </c>
    </row>
    <row r="189" spans="1:3" x14ac:dyDescent="0.35">
      <c r="A189" s="46">
        <v>42125</v>
      </c>
      <c r="B189" s="51">
        <v>0.2787729330140189</v>
      </c>
      <c r="C189" s="51">
        <v>6.5348727813648255E-2</v>
      </c>
    </row>
    <row r="190" spans="1:3" x14ac:dyDescent="0.35">
      <c r="A190" s="46">
        <v>42156</v>
      </c>
      <c r="B190" s="51">
        <v>0.27501760767743716</v>
      </c>
      <c r="C190" s="51">
        <v>8.4973181163149253E-2</v>
      </c>
    </row>
    <row r="191" spans="1:3" x14ac:dyDescent="0.35">
      <c r="A191" s="46">
        <v>42186</v>
      </c>
      <c r="B191" s="51">
        <v>0.27135621637228213</v>
      </c>
      <c r="C191" s="51">
        <v>8.896531472111098E-2</v>
      </c>
    </row>
    <row r="192" spans="1:3" x14ac:dyDescent="0.35">
      <c r="A192" s="46">
        <v>42217</v>
      </c>
      <c r="B192" s="51">
        <v>0.26593049947627473</v>
      </c>
      <c r="C192" s="51">
        <v>8.8197711538481244E-2</v>
      </c>
    </row>
    <row r="193" spans="1:3" x14ac:dyDescent="0.35">
      <c r="A193" s="46">
        <v>42248</v>
      </c>
      <c r="B193" s="51">
        <v>0.26617618097098528</v>
      </c>
      <c r="C193" s="51">
        <v>8.8341097765486376E-2</v>
      </c>
    </row>
    <row r="194" spans="1:3" x14ac:dyDescent="0.35">
      <c r="A194" s="46">
        <v>42278</v>
      </c>
      <c r="B194" s="51">
        <v>0.26927653436261867</v>
      </c>
      <c r="C194" s="51">
        <v>8.7135490698617687E-2</v>
      </c>
    </row>
    <row r="195" spans="1:3" x14ac:dyDescent="0.35">
      <c r="A195" s="46">
        <v>42309</v>
      </c>
      <c r="B195" s="51">
        <v>0.26498940303802476</v>
      </c>
      <c r="C195" s="51">
        <v>8.7515330285964685E-2</v>
      </c>
    </row>
    <row r="196" spans="1:3" x14ac:dyDescent="0.35">
      <c r="A196" s="46">
        <v>42339</v>
      </c>
      <c r="B196" s="51">
        <v>0.26401322087555157</v>
      </c>
      <c r="C196" s="51">
        <v>8.7521995428712043E-2</v>
      </c>
    </row>
    <row r="197" spans="1:3" x14ac:dyDescent="0.35">
      <c r="A197" s="46">
        <v>42370</v>
      </c>
      <c r="B197" s="51">
        <v>0.27193975748387955</v>
      </c>
      <c r="C197" s="51">
        <v>0.10630448707957112</v>
      </c>
    </row>
    <row r="198" spans="1:3" x14ac:dyDescent="0.35">
      <c r="A198" s="46">
        <v>42401</v>
      </c>
      <c r="B198" s="51">
        <v>0.27296457465902746</v>
      </c>
      <c r="C198" s="51">
        <v>0.10635224114232114</v>
      </c>
    </row>
    <row r="199" spans="1:3" x14ac:dyDescent="0.35">
      <c r="A199" s="46">
        <v>42430</v>
      </c>
      <c r="B199" s="51">
        <v>0.27291856060846131</v>
      </c>
      <c r="C199" s="51">
        <v>0.10595513889906089</v>
      </c>
    </row>
    <row r="200" spans="1:3" x14ac:dyDescent="0.35">
      <c r="A200" s="46">
        <v>42461</v>
      </c>
      <c r="B200" s="51">
        <v>0.26806929736156582</v>
      </c>
      <c r="C200" s="51">
        <v>0.10691336746550612</v>
      </c>
    </row>
    <row r="201" spans="1:3" x14ac:dyDescent="0.35">
      <c r="A201" s="46">
        <v>42491</v>
      </c>
      <c r="B201" s="51">
        <v>0.26556899549909735</v>
      </c>
      <c r="C201" s="51">
        <v>0.10604695032714985</v>
      </c>
    </row>
    <row r="202" spans="1:3" x14ac:dyDescent="0.35">
      <c r="A202" s="46">
        <v>42522</v>
      </c>
      <c r="B202" s="51">
        <v>0.26590610690727007</v>
      </c>
      <c r="C202" s="51">
        <v>0.10753649418790755</v>
      </c>
    </row>
    <row r="203" spans="1:3" x14ac:dyDescent="0.35">
      <c r="A203" s="46">
        <v>42552</v>
      </c>
      <c r="B203" s="51">
        <v>0.26596707797936925</v>
      </c>
      <c r="C203" s="51">
        <v>0.10847697606805232</v>
      </c>
    </row>
    <row r="204" spans="1:3" x14ac:dyDescent="0.35">
      <c r="A204" s="46">
        <v>42583</v>
      </c>
      <c r="B204" s="51">
        <v>0.2666839264261659</v>
      </c>
      <c r="C204" s="51">
        <v>0.10787940361699512</v>
      </c>
    </row>
    <row r="205" spans="1:3" x14ac:dyDescent="0.35">
      <c r="A205" s="46">
        <v>42614</v>
      </c>
      <c r="B205" s="51">
        <v>0.26530036855361389</v>
      </c>
      <c r="C205" s="51">
        <v>0.10872563339630471</v>
      </c>
    </row>
    <row r="206" spans="1:3" x14ac:dyDescent="0.35">
      <c r="A206" s="46">
        <v>42644</v>
      </c>
      <c r="B206" s="51">
        <v>0.26761168601829211</v>
      </c>
      <c r="C206" s="51">
        <v>0.10865985661749065</v>
      </c>
    </row>
    <row r="207" spans="1:3" x14ac:dyDescent="0.35">
      <c r="A207" s="46">
        <v>42675</v>
      </c>
      <c r="B207" s="51">
        <v>0.26253820532949546</v>
      </c>
      <c r="C207" s="51">
        <v>0.1091604463162943</v>
      </c>
    </row>
    <row r="208" spans="1:3" x14ac:dyDescent="0.35">
      <c r="A208" s="46">
        <v>42705</v>
      </c>
      <c r="B208" s="51">
        <v>0.25916696787206012</v>
      </c>
      <c r="C208" s="51">
        <v>0.10751766208637877</v>
      </c>
    </row>
    <row r="209" spans="1:3" x14ac:dyDescent="0.35">
      <c r="A209" s="46">
        <v>42736</v>
      </c>
      <c r="B209" s="51">
        <v>0.26300530759748342</v>
      </c>
      <c r="C209" s="51">
        <v>0.1054553373392466</v>
      </c>
    </row>
    <row r="210" spans="1:3" x14ac:dyDescent="0.35">
      <c r="A210" s="46">
        <v>42767</v>
      </c>
      <c r="B210" s="51">
        <v>0.22414785393467779</v>
      </c>
      <c r="C210" s="51">
        <v>0.10653877170716906</v>
      </c>
    </row>
    <row r="211" spans="1:3" x14ac:dyDescent="0.35">
      <c r="A211" s="46">
        <v>42795</v>
      </c>
      <c r="B211" s="51">
        <v>0.19677995558378447</v>
      </c>
      <c r="C211" s="51">
        <v>0.11293672577281826</v>
      </c>
    </row>
    <row r="212" spans="1:3" x14ac:dyDescent="0.35">
      <c r="A212" s="46">
        <v>42826</v>
      </c>
      <c r="B212" s="51">
        <v>0.19607172241292958</v>
      </c>
      <c r="C212" s="51">
        <v>0.11300548553435821</v>
      </c>
    </row>
    <row r="213" spans="1:3" x14ac:dyDescent="0.35">
      <c r="A213" s="46">
        <v>42856</v>
      </c>
      <c r="B213" s="51">
        <v>0.17572391419663266</v>
      </c>
      <c r="C213" s="51">
        <v>0.11222444288797306</v>
      </c>
    </row>
    <row r="214" spans="1:3" x14ac:dyDescent="0.35">
      <c r="A214" s="46">
        <v>42887</v>
      </c>
      <c r="B214" s="51">
        <v>0.17753131560833055</v>
      </c>
      <c r="C214" s="51">
        <v>0.10879645811372304</v>
      </c>
    </row>
    <row r="215" spans="1:3" x14ac:dyDescent="0.35">
      <c r="A215" s="46">
        <v>42917</v>
      </c>
      <c r="B215" s="51">
        <v>0.22155908092216345</v>
      </c>
      <c r="C215" s="51">
        <v>9.8695578185067384E-2</v>
      </c>
    </row>
    <row r="216" spans="1:3" x14ac:dyDescent="0.35">
      <c r="A216" s="46">
        <v>42948</v>
      </c>
      <c r="B216" s="51">
        <v>0.22347701858500835</v>
      </c>
      <c r="C216" s="51">
        <v>9.9913929755987785E-2</v>
      </c>
    </row>
    <row r="217" spans="1:3" x14ac:dyDescent="0.35">
      <c r="A217" s="46">
        <v>42979</v>
      </c>
      <c r="B217" s="51">
        <v>0.22191990467309497</v>
      </c>
      <c r="C217" s="51">
        <v>0.10037503288065852</v>
      </c>
    </row>
    <row r="218" spans="1:3" x14ac:dyDescent="0.35">
      <c r="A218" s="46">
        <v>43009</v>
      </c>
      <c r="B218" s="51">
        <v>0.22104453905098018</v>
      </c>
      <c r="C218" s="51">
        <v>0.10542984479594436</v>
      </c>
    </row>
    <row r="219" spans="1:3" x14ac:dyDescent="0.35">
      <c r="A219" s="46">
        <v>43040</v>
      </c>
      <c r="B219" s="51">
        <v>0.21641463225638952</v>
      </c>
      <c r="C219" s="51">
        <v>0.11046961013625281</v>
      </c>
    </row>
    <row r="220" spans="1:3" x14ac:dyDescent="0.35">
      <c r="A220" s="46">
        <v>43070</v>
      </c>
      <c r="B220" s="51">
        <v>0.21586871371555028</v>
      </c>
      <c r="C220" s="51">
        <v>0.1120892131623578</v>
      </c>
    </row>
    <row r="221" spans="1:3" x14ac:dyDescent="0.35">
      <c r="A221" s="46">
        <v>43101</v>
      </c>
      <c r="B221" s="51">
        <v>0.21569226189188873</v>
      </c>
      <c r="C221" s="51">
        <v>0.11256212525991859</v>
      </c>
    </row>
    <row r="222" spans="1:3" x14ac:dyDescent="0.35">
      <c r="A222" s="46">
        <v>43132</v>
      </c>
      <c r="B222" s="51">
        <v>0.20687833667298561</v>
      </c>
      <c r="C222" s="51">
        <v>8.6973248713469495E-2</v>
      </c>
    </row>
    <row r="223" spans="1:3" x14ac:dyDescent="0.35">
      <c r="A223" s="46">
        <v>43160</v>
      </c>
      <c r="B223" s="51">
        <v>0.20812835612884661</v>
      </c>
      <c r="C223" s="51">
        <v>8.9131810008854104E-2</v>
      </c>
    </row>
    <row r="224" spans="1:3" x14ac:dyDescent="0.35">
      <c r="A224" s="46">
        <v>43191</v>
      </c>
      <c r="B224" s="51">
        <v>0.20783004964239851</v>
      </c>
      <c r="C224" s="51">
        <v>0.10316020430824224</v>
      </c>
    </row>
    <row r="225" spans="1:3" x14ac:dyDescent="0.35">
      <c r="A225" s="46">
        <v>43221</v>
      </c>
      <c r="B225" s="51">
        <v>0.20737719136081559</v>
      </c>
      <c r="C225" s="51">
        <v>0.1043178445180334</v>
      </c>
    </row>
    <row r="226" spans="1:3" x14ac:dyDescent="0.35">
      <c r="A226" s="46">
        <v>43252</v>
      </c>
      <c r="B226" s="51">
        <v>0.20795426356717184</v>
      </c>
      <c r="C226" s="51">
        <v>0.10911852400820504</v>
      </c>
    </row>
    <row r="227" spans="1:3" x14ac:dyDescent="0.35">
      <c r="A227" s="46">
        <v>43282</v>
      </c>
      <c r="B227" s="51">
        <v>0.20491152578660318</v>
      </c>
      <c r="C227" s="51">
        <v>0.10947435030470545</v>
      </c>
    </row>
    <row r="228" spans="1:3" x14ac:dyDescent="0.35">
      <c r="A228" s="46">
        <v>43313</v>
      </c>
      <c r="B228" s="51">
        <v>0.20771653361299183</v>
      </c>
      <c r="C228" s="51">
        <v>0.10839954811727909</v>
      </c>
    </row>
    <row r="229" spans="1:3" x14ac:dyDescent="0.35">
      <c r="A229" s="46">
        <v>43344</v>
      </c>
      <c r="B229" s="51">
        <v>0.20946498025214391</v>
      </c>
      <c r="C229" s="51">
        <v>0.10711049888418493</v>
      </c>
    </row>
    <row r="230" spans="1:3" x14ac:dyDescent="0.35">
      <c r="A230" s="46">
        <v>43374</v>
      </c>
      <c r="B230" s="51">
        <v>0.21388201651025956</v>
      </c>
      <c r="C230" s="51">
        <v>0.10705479988440908</v>
      </c>
    </row>
    <row r="231" spans="1:3" x14ac:dyDescent="0.35">
      <c r="A231" s="46">
        <v>43405</v>
      </c>
      <c r="B231" s="51">
        <v>0.20904046129027853</v>
      </c>
      <c r="C231" s="51">
        <v>0.1086402604347198</v>
      </c>
    </row>
    <row r="232" spans="1:3" x14ac:dyDescent="0.35">
      <c r="A232" s="46">
        <v>43435</v>
      </c>
      <c r="B232" s="51">
        <v>0.22037681845170173</v>
      </c>
      <c r="C232" s="51">
        <v>0.10900190209157845</v>
      </c>
    </row>
    <row r="233" spans="1:3" x14ac:dyDescent="0.35">
      <c r="A233" s="46">
        <v>43466</v>
      </c>
      <c r="B233" s="51">
        <v>0.23698914376186989</v>
      </c>
      <c r="C233" s="51">
        <v>0.10689331315222872</v>
      </c>
    </row>
    <row r="234" spans="1:3" x14ac:dyDescent="0.35">
      <c r="A234" s="46">
        <v>43497</v>
      </c>
      <c r="B234" s="51">
        <v>0.22322939381479209</v>
      </c>
      <c r="C234" s="51">
        <v>0.10773076474660831</v>
      </c>
    </row>
    <row r="235" spans="1:3" x14ac:dyDescent="0.35">
      <c r="A235" s="46">
        <v>43525</v>
      </c>
      <c r="B235" s="51">
        <v>0.22498270207939611</v>
      </c>
      <c r="C235" s="51">
        <v>0.1076261548309167</v>
      </c>
    </row>
    <row r="236" spans="1:3" x14ac:dyDescent="0.35">
      <c r="A236" s="46">
        <v>43556</v>
      </c>
      <c r="B236" s="51">
        <v>0.23661210795843649</v>
      </c>
      <c r="C236" s="51">
        <v>0.10619018820336532</v>
      </c>
    </row>
    <row r="237" spans="1:3" x14ac:dyDescent="0.35">
      <c r="A237" s="46">
        <v>43586</v>
      </c>
      <c r="B237" s="51">
        <v>0.23007183218226074</v>
      </c>
      <c r="C237" s="51">
        <v>0.10786445728572892</v>
      </c>
    </row>
    <row r="238" spans="1:3" x14ac:dyDescent="0.35">
      <c r="A238" s="46">
        <v>43617</v>
      </c>
      <c r="B238" s="51">
        <v>0.2300551084410751</v>
      </c>
      <c r="C238" s="51">
        <v>0.10814117072316423</v>
      </c>
    </row>
    <row r="239" spans="1:3" x14ac:dyDescent="0.35">
      <c r="A239" s="46">
        <v>43647</v>
      </c>
      <c r="B239" s="51">
        <v>0.25881712339992885</v>
      </c>
      <c r="C239" s="51">
        <v>0.11202540706780473</v>
      </c>
    </row>
    <row r="240" spans="1:3" x14ac:dyDescent="0.35">
      <c r="A240" s="46">
        <v>43678</v>
      </c>
      <c r="B240" s="51">
        <v>0.23940536405593171</v>
      </c>
      <c r="C240" s="51">
        <v>0.11303404723534727</v>
      </c>
    </row>
    <row r="241" spans="1:3" x14ac:dyDescent="0.35">
      <c r="A241" s="46">
        <v>43709</v>
      </c>
      <c r="B241" s="51">
        <v>0.23138992931042771</v>
      </c>
      <c r="C241" s="51">
        <v>0.11364121395818641</v>
      </c>
    </row>
    <row r="242" spans="1:3" x14ac:dyDescent="0.35">
      <c r="A242" s="46">
        <v>43739</v>
      </c>
      <c r="B242" s="51">
        <v>0.23251811720156895</v>
      </c>
      <c r="C242" s="51">
        <v>0.11045343654417944</v>
      </c>
    </row>
    <row r="243" spans="1:3" x14ac:dyDescent="0.35">
      <c r="A243" s="46">
        <v>43770</v>
      </c>
      <c r="B243" s="51">
        <v>0.23259381588058536</v>
      </c>
      <c r="C243" s="51">
        <v>0.11131739200930715</v>
      </c>
    </row>
    <row r="244" spans="1:3" x14ac:dyDescent="0.35">
      <c r="A244" s="46">
        <v>43800</v>
      </c>
      <c r="B244" s="51">
        <v>0.23193908865724153</v>
      </c>
      <c r="C244" s="51">
        <v>0.11054239012436193</v>
      </c>
    </row>
    <row r="245" spans="1:3" x14ac:dyDescent="0.35">
      <c r="A245" s="46">
        <v>43831</v>
      </c>
      <c r="B245" s="51">
        <v>0.2323093421769083</v>
      </c>
      <c r="C245" s="51">
        <v>0.11047988147049441</v>
      </c>
    </row>
    <row r="246" spans="1:3" x14ac:dyDescent="0.35">
      <c r="A246" s="46">
        <v>43862</v>
      </c>
      <c r="B246" s="51">
        <v>0.23300524425662261</v>
      </c>
      <c r="C246" s="51">
        <v>0.13061322686416132</v>
      </c>
    </row>
    <row r="247" spans="1:3" x14ac:dyDescent="0.35">
      <c r="A247" s="46">
        <v>43891</v>
      </c>
      <c r="B247" s="51">
        <v>0.23828852116755364</v>
      </c>
      <c r="C247" s="51">
        <v>0.13486087509494207</v>
      </c>
    </row>
    <row r="248" spans="1:3" x14ac:dyDescent="0.35">
      <c r="A248" s="46">
        <v>43922</v>
      </c>
      <c r="B248" s="51">
        <v>0.27679825706320194</v>
      </c>
      <c r="C248" s="51">
        <v>0.14447388347640186</v>
      </c>
    </row>
    <row r="249" spans="1:3" x14ac:dyDescent="0.35">
      <c r="A249" s="46">
        <v>43952</v>
      </c>
      <c r="B249" s="51">
        <v>0.34485008534517542</v>
      </c>
      <c r="C249" s="51">
        <v>0.1388920619345336</v>
      </c>
    </row>
    <row r="250" spans="1:3" x14ac:dyDescent="0.35">
      <c r="A250" s="46">
        <v>43983</v>
      </c>
      <c r="B250" s="51">
        <v>0.35413166317627659</v>
      </c>
      <c r="C250" s="51">
        <v>0.13940380589656032</v>
      </c>
    </row>
    <row r="251" spans="1:3" x14ac:dyDescent="0.35">
      <c r="A251" s="46">
        <v>44013</v>
      </c>
      <c r="B251" s="51">
        <v>0.36161506141938304</v>
      </c>
      <c r="C251" s="51">
        <v>0.13837122956699546</v>
      </c>
    </row>
    <row r="252" spans="1:3" x14ac:dyDescent="0.35">
      <c r="A252" s="46">
        <v>44044</v>
      </c>
      <c r="B252" s="51">
        <v>0.36041223687305363</v>
      </c>
      <c r="C252" s="51">
        <v>0.13654328418648934</v>
      </c>
    </row>
    <row r="253" spans="1:3" x14ac:dyDescent="0.35">
      <c r="A253" s="46">
        <v>44075</v>
      </c>
      <c r="B253" s="51">
        <v>0.36081650874675109</v>
      </c>
      <c r="C253" s="51">
        <v>0.138375373990163</v>
      </c>
    </row>
    <row r="254" spans="1:3" x14ac:dyDescent="0.35">
      <c r="A254" s="46">
        <v>44105</v>
      </c>
      <c r="B254" s="51">
        <v>0.35752524257346718</v>
      </c>
      <c r="C254" s="51">
        <v>0.1383978733790294</v>
      </c>
    </row>
    <row r="255" spans="1:3" x14ac:dyDescent="0.35">
      <c r="A255" s="46">
        <v>44136</v>
      </c>
      <c r="B255" s="51">
        <v>0.35039536761832757</v>
      </c>
      <c r="C255" s="51">
        <v>0.1384300438970516</v>
      </c>
    </row>
    <row r="256" spans="1:3" x14ac:dyDescent="0.35">
      <c r="A256" s="46">
        <v>44166</v>
      </c>
      <c r="B256" s="51">
        <v>0.34967124990532283</v>
      </c>
      <c r="C256" s="51">
        <v>0.13350200358384323</v>
      </c>
    </row>
    <row r="257" spans="1:3" x14ac:dyDescent="0.35">
      <c r="A257" s="46">
        <v>44197</v>
      </c>
      <c r="B257" s="51">
        <v>0.34683243047728418</v>
      </c>
      <c r="C257" s="51">
        <v>0.13431254455815744</v>
      </c>
    </row>
    <row r="258" spans="1:3" x14ac:dyDescent="0.35">
      <c r="A258" s="46">
        <v>44228</v>
      </c>
      <c r="B258" s="51">
        <v>0.33839092477622668</v>
      </c>
      <c r="C258" s="51">
        <v>0.1432112700834616</v>
      </c>
    </row>
    <row r="259" spans="1:3" x14ac:dyDescent="0.35">
      <c r="A259" s="46">
        <v>44256</v>
      </c>
      <c r="B259" s="51">
        <v>0.33860760708162252</v>
      </c>
      <c r="C259" s="51">
        <v>0.14240513269825453</v>
      </c>
    </row>
    <row r="260" spans="1:3" x14ac:dyDescent="0.35">
      <c r="A260" s="46">
        <v>44287</v>
      </c>
      <c r="B260" s="51">
        <v>0.33857550166094691</v>
      </c>
      <c r="C260" s="51">
        <v>0.14308308531324679</v>
      </c>
    </row>
    <row r="261" spans="1:3" x14ac:dyDescent="0.35">
      <c r="A261" s="46">
        <v>44317</v>
      </c>
      <c r="B261" s="51">
        <v>0.32895258227056029</v>
      </c>
      <c r="C261" s="51">
        <v>0.14012162568912165</v>
      </c>
    </row>
    <row r="262" spans="1:3" x14ac:dyDescent="0.35">
      <c r="A262" s="46">
        <v>44348</v>
      </c>
      <c r="B262" s="51">
        <v>0.32839929849951449</v>
      </c>
      <c r="C262" s="51">
        <v>0.1403360438012734</v>
      </c>
    </row>
    <row r="263" spans="1:3" x14ac:dyDescent="0.35">
      <c r="A263" s="46">
        <v>44378</v>
      </c>
      <c r="B263" s="51">
        <v>0.33386777145034646</v>
      </c>
      <c r="C263" s="51">
        <v>0.13746800141725854</v>
      </c>
    </row>
    <row r="264" spans="1:3" x14ac:dyDescent="0.35">
      <c r="A264" s="46">
        <v>44409</v>
      </c>
      <c r="B264" s="51">
        <v>0.31749953603500697</v>
      </c>
      <c r="C264" s="51">
        <v>0.1392464459769277</v>
      </c>
    </row>
    <row r="265" spans="1:3" x14ac:dyDescent="0.35">
      <c r="A265" s="46">
        <v>44440</v>
      </c>
      <c r="B265" s="51">
        <v>0.31033109237446838</v>
      </c>
      <c r="C265" s="51">
        <v>0.1394598093278413</v>
      </c>
    </row>
    <row r="266" spans="1:3" x14ac:dyDescent="0.35">
      <c r="A266" s="46">
        <v>44470</v>
      </c>
      <c r="B266" s="51">
        <v>0.31106115647564192</v>
      </c>
      <c r="C266" s="51">
        <v>0.14005896624634501</v>
      </c>
    </row>
    <row r="267" spans="1:3" x14ac:dyDescent="0.35">
      <c r="A267" s="46">
        <v>44501</v>
      </c>
      <c r="B267" s="51">
        <v>0.31781113210492162</v>
      </c>
      <c r="C267" s="51">
        <v>0.1400182326186675</v>
      </c>
    </row>
    <row r="268" spans="1:3" x14ac:dyDescent="0.35">
      <c r="A268" s="46">
        <v>44531</v>
      </c>
      <c r="B268" s="51">
        <v>0.32442812236729801</v>
      </c>
      <c r="C268" s="51">
        <v>0.14257702358953203</v>
      </c>
    </row>
    <row r="269" spans="1:3" x14ac:dyDescent="0.35">
      <c r="A269" s="46">
        <v>44562</v>
      </c>
      <c r="B269" s="51">
        <v>0.32453792782117818</v>
      </c>
      <c r="C269" s="51">
        <v>0.14787808544513514</v>
      </c>
    </row>
    <row r="270" spans="1:3" x14ac:dyDescent="0.35">
      <c r="A270" s="46">
        <v>44593</v>
      </c>
      <c r="B270" s="51">
        <v>0.32343894097038361</v>
      </c>
      <c r="C270" s="51">
        <v>0.15250231169734241</v>
      </c>
    </row>
    <row r="271" spans="1:3" x14ac:dyDescent="0.35">
      <c r="A271" s="46">
        <v>44621</v>
      </c>
      <c r="B271" s="51">
        <v>0.32610194083874089</v>
      </c>
      <c r="C271" s="51">
        <v>0.12658438708116332</v>
      </c>
    </row>
    <row r="272" spans="1:3" x14ac:dyDescent="0.35">
      <c r="A272" s="46">
        <v>44652</v>
      </c>
      <c r="B272" s="51">
        <v>0.3251238393873141</v>
      </c>
      <c r="C272" s="51">
        <v>0.13794778501919072</v>
      </c>
    </row>
    <row r="273" spans="1:3" x14ac:dyDescent="0.35">
      <c r="A273" s="46">
        <v>44682</v>
      </c>
      <c r="B273" s="51">
        <v>0.29104715982488533</v>
      </c>
      <c r="C273" s="51">
        <v>0.13469495245067814</v>
      </c>
    </row>
    <row r="274" spans="1:3" x14ac:dyDescent="0.35">
      <c r="A274" s="46">
        <v>44713</v>
      </c>
      <c r="B274" s="51">
        <v>0.20942419133466464</v>
      </c>
      <c r="C274" s="51">
        <v>0.12646250843039689</v>
      </c>
    </row>
    <row r="275" spans="1:3" x14ac:dyDescent="0.35">
      <c r="A275" s="46">
        <v>44743</v>
      </c>
      <c r="B275" s="51">
        <v>0.21968418173733101</v>
      </c>
      <c r="C275" s="51">
        <v>0.1311899931076603</v>
      </c>
    </row>
    <row r="276" spans="1:3" x14ac:dyDescent="0.35">
      <c r="A276" s="46">
        <v>44774</v>
      </c>
      <c r="B276" s="51">
        <v>0.21910763181992229</v>
      </c>
      <c r="C276" s="51">
        <v>0.13068867379431445</v>
      </c>
    </row>
    <row r="277" spans="1:3" x14ac:dyDescent="0.35">
      <c r="A277" s="46">
        <v>44805</v>
      </c>
      <c r="B277" s="51">
        <v>0.22363267636244114</v>
      </c>
      <c r="C277" s="51">
        <v>0.13663868658426329</v>
      </c>
    </row>
    <row r="278" spans="1:3" x14ac:dyDescent="0.35">
      <c r="A278" s="46">
        <v>44835</v>
      </c>
      <c r="B278" s="51">
        <v>0.22290851857059096</v>
      </c>
      <c r="C278" s="51">
        <v>0.14697818346414979</v>
      </c>
    </row>
    <row r="279" spans="1:3" x14ac:dyDescent="0.35">
      <c r="A279" s="46">
        <v>44866</v>
      </c>
      <c r="B279" s="51">
        <v>0.2221055085790806</v>
      </c>
      <c r="C279" s="51">
        <v>0.14723960451063062</v>
      </c>
    </row>
    <row r="280" spans="1:3" x14ac:dyDescent="0.35">
      <c r="A280" s="46">
        <v>44896</v>
      </c>
      <c r="B280" s="51">
        <v>0.2143860510116018</v>
      </c>
      <c r="C280" s="51">
        <v>0.14606218270427737</v>
      </c>
    </row>
    <row r="281" spans="1:3" x14ac:dyDescent="0.35">
      <c r="A281" s="46">
        <v>44927</v>
      </c>
      <c r="B281" s="51">
        <v>0.22761237185870486</v>
      </c>
      <c r="C281" s="51">
        <v>0.14632790317573649</v>
      </c>
    </row>
    <row r="282" spans="1:3" x14ac:dyDescent="0.35">
      <c r="A282" s="46">
        <v>44958</v>
      </c>
      <c r="B282" s="51">
        <v>0.2278538220665963</v>
      </c>
      <c r="C282" s="51">
        <v>0.1466337697080255</v>
      </c>
    </row>
    <row r="283" spans="1:3" x14ac:dyDescent="0.35">
      <c r="A283" s="46">
        <v>44986</v>
      </c>
      <c r="B283" s="51">
        <v>0.22538197402407131</v>
      </c>
      <c r="C283" s="51">
        <v>0.13214537749794045</v>
      </c>
    </row>
    <row r="284" spans="1:3" x14ac:dyDescent="0.35">
      <c r="A284" s="46">
        <v>45017</v>
      </c>
      <c r="B284" s="51">
        <v>0.22390802739661553</v>
      </c>
      <c r="C284" s="51">
        <v>0.12117621878135484</v>
      </c>
    </row>
    <row r="285" spans="1:3" x14ac:dyDescent="0.35">
      <c r="A285" s="46">
        <v>45047</v>
      </c>
      <c r="B285" s="51">
        <v>0.22853153276393498</v>
      </c>
      <c r="C285" s="51">
        <v>0.12154037738266676</v>
      </c>
    </row>
    <row r="286" spans="1:3" x14ac:dyDescent="0.35">
      <c r="A286" s="46">
        <v>45078</v>
      </c>
      <c r="B286" s="51">
        <v>0.22989354147625971</v>
      </c>
      <c r="C286" s="51">
        <v>0.11935365646998489</v>
      </c>
    </row>
    <row r="287" spans="1:3" x14ac:dyDescent="0.35">
      <c r="A287" s="46">
        <v>45108</v>
      </c>
      <c r="B287" s="51">
        <v>0.22350600334514756</v>
      </c>
      <c r="C287" s="51">
        <v>0.11938944317661554</v>
      </c>
    </row>
    <row r="288" spans="1:3" x14ac:dyDescent="0.35">
      <c r="A288" s="46">
        <v>45139</v>
      </c>
      <c r="B288" s="51">
        <v>0.22264950244995468</v>
      </c>
      <c r="C288" s="51">
        <v>0.11785044607310166</v>
      </c>
    </row>
    <row r="289" spans="1:3" x14ac:dyDescent="0.35">
      <c r="A289" s="46">
        <v>45170</v>
      </c>
      <c r="B289" s="51">
        <v>0.22617302638194445</v>
      </c>
      <c r="C289" s="51">
        <v>0.11941053405479031</v>
      </c>
    </row>
    <row r="290" spans="1:3" x14ac:dyDescent="0.35">
      <c r="A290" s="46">
        <v>45200</v>
      </c>
      <c r="B290" s="51">
        <v>0.25936243748433141</v>
      </c>
      <c r="C290" s="51">
        <v>0.11838264659580827</v>
      </c>
    </row>
    <row r="291" spans="1:3" x14ac:dyDescent="0.35">
      <c r="A291" s="46">
        <v>45231</v>
      </c>
      <c r="B291" s="51">
        <v>0.27084137033429762</v>
      </c>
      <c r="C291" s="51">
        <v>0.11824176772644533</v>
      </c>
    </row>
    <row r="292" spans="1:3" x14ac:dyDescent="0.35">
      <c r="A292" s="46">
        <v>45261</v>
      </c>
      <c r="B292" s="51">
        <v>0.28057156277721323</v>
      </c>
      <c r="C292" s="51">
        <v>0.11521347680758598</v>
      </c>
    </row>
    <row r="293" spans="1:3" x14ac:dyDescent="0.35">
      <c r="A293" s="46">
        <v>45292</v>
      </c>
      <c r="B293" s="51">
        <v>0.27977835302337989</v>
      </c>
      <c r="C293" s="51">
        <v>0.11526903899003751</v>
      </c>
    </row>
    <row r="294" spans="1:3" x14ac:dyDescent="0.35">
      <c r="A294" s="46">
        <v>45323</v>
      </c>
      <c r="B294" s="51">
        <v>0.27923436197393592</v>
      </c>
      <c r="C294" s="51">
        <v>0.15074890344040981</v>
      </c>
    </row>
    <row r="295" spans="1:3" x14ac:dyDescent="0.35">
      <c r="A295" s="46">
        <v>45352</v>
      </c>
      <c r="B295" s="51">
        <v>0.2772234575323021</v>
      </c>
      <c r="C295" s="51">
        <v>0.13969212698359107</v>
      </c>
    </row>
    <row r="296" spans="1:3" x14ac:dyDescent="0.35">
      <c r="A296" s="46">
        <v>45383</v>
      </c>
      <c r="B296" s="51">
        <v>0.28464312187438695</v>
      </c>
      <c r="C296" s="51">
        <v>0.14457883842447691</v>
      </c>
    </row>
    <row r="297" spans="1:3" x14ac:dyDescent="0.35">
      <c r="A297" s="46">
        <v>45413</v>
      </c>
      <c r="B297" s="51">
        <v>0.28529323500822346</v>
      </c>
      <c r="C297" s="51">
        <v>0.14428462245554627</v>
      </c>
    </row>
    <row r="298" spans="1:3" x14ac:dyDescent="0.35">
      <c r="A298" s="46">
        <v>45444</v>
      </c>
      <c r="B298" s="51">
        <v>0.28598778786399542</v>
      </c>
      <c r="C298" s="51">
        <v>0.14500922712513808</v>
      </c>
    </row>
    <row r="299" spans="1:3" x14ac:dyDescent="0.35">
      <c r="A299" s="46">
        <v>45474</v>
      </c>
      <c r="B299" s="51">
        <v>0.25554108507747958</v>
      </c>
      <c r="C299" s="51">
        <v>0.14856291075594358</v>
      </c>
    </row>
    <row r="300" spans="1:3" x14ac:dyDescent="0.35">
      <c r="A300" s="46">
        <v>45505</v>
      </c>
      <c r="B300" s="51">
        <v>0.23792064630253429</v>
      </c>
      <c r="C300" s="51">
        <v>0.15219844057337098</v>
      </c>
    </row>
    <row r="301" spans="1:3" x14ac:dyDescent="0.35">
      <c r="A301" s="46">
        <v>45536</v>
      </c>
      <c r="B301" s="51">
        <v>0.24041547147899106</v>
      </c>
      <c r="C301" s="51">
        <v>0.15336235578236793</v>
      </c>
    </row>
    <row r="302" spans="1:3" x14ac:dyDescent="0.35">
      <c r="A302" s="46">
        <v>45566</v>
      </c>
      <c r="B302" s="51">
        <v>0.24271109152621037</v>
      </c>
      <c r="C302" s="51">
        <v>0.15143327543379537</v>
      </c>
    </row>
    <row r="303" spans="1:3" x14ac:dyDescent="0.35">
      <c r="A303" s="46">
        <v>45597</v>
      </c>
      <c r="B303" s="51">
        <v>0.24459619806559199</v>
      </c>
      <c r="C303" s="51">
        <v>0.14218618854605322</v>
      </c>
    </row>
    <row r="304" spans="1:3" x14ac:dyDescent="0.35">
      <c r="A304" s="46">
        <v>45627</v>
      </c>
      <c r="B304" s="51">
        <v>0.23652372394282559</v>
      </c>
      <c r="C304" s="51">
        <v>0.14381848725018911</v>
      </c>
    </row>
    <row r="305" spans="1:3" x14ac:dyDescent="0.35">
      <c r="A305" s="46">
        <v>45658</v>
      </c>
      <c r="B305" s="51">
        <v>0.23678951463690576</v>
      </c>
      <c r="C305" s="51">
        <v>0.14386892718226471</v>
      </c>
    </row>
    <row r="306" spans="1:3" x14ac:dyDescent="0.35">
      <c r="A306" s="46">
        <v>45689</v>
      </c>
      <c r="B306" s="51">
        <v>0.23525848340180175</v>
      </c>
      <c r="C306" s="51">
        <v>0.16449171710425969</v>
      </c>
    </row>
    <row r="307" spans="1:3" x14ac:dyDescent="0.35">
      <c r="A307" s="46">
        <v>45717</v>
      </c>
      <c r="B307" s="51">
        <v>0.25948805586562579</v>
      </c>
      <c r="C307" s="51">
        <v>0.17881715438521556</v>
      </c>
    </row>
    <row r="308" spans="1:3" x14ac:dyDescent="0.35">
      <c r="A308" s="46">
        <v>45748</v>
      </c>
      <c r="B308" s="51">
        <v>0.25948046953185394</v>
      </c>
      <c r="C308" s="51">
        <v>0.1816901568858203</v>
      </c>
    </row>
    <row r="309" spans="1:3" x14ac:dyDescent="0.35">
      <c r="A309" s="46">
        <v>45778</v>
      </c>
      <c r="B309" s="51">
        <v>0.25977175208252501</v>
      </c>
      <c r="C309" s="51">
        <v>0.18002088336043268</v>
      </c>
    </row>
    <row r="310" spans="1:3" x14ac:dyDescent="0.35">
      <c r="A310" s="46">
        <v>45809</v>
      </c>
      <c r="B310" s="51">
        <v>0.25969855382108958</v>
      </c>
      <c r="C310" s="51">
        <v>0.18163531134756952</v>
      </c>
    </row>
    <row r="311" spans="1:3" x14ac:dyDescent="0.35">
      <c r="A311" s="46">
        <v>45839</v>
      </c>
      <c r="B311" s="51">
        <v>0.26613820541520233</v>
      </c>
      <c r="C311" s="51">
        <v>0.18160724191978272</v>
      </c>
    </row>
    <row r="312" spans="1:3" x14ac:dyDescent="0.35">
      <c r="A312" s="13"/>
      <c r="B312" s="4"/>
    </row>
    <row r="313" spans="1:3" x14ac:dyDescent="0.35">
      <c r="A313" s="13"/>
      <c r="B313" s="4"/>
    </row>
    <row r="314" spans="1:3" x14ac:dyDescent="0.35">
      <c r="A314" s="13"/>
      <c r="B314" s="4"/>
    </row>
    <row r="315" spans="1:3" x14ac:dyDescent="0.35">
      <c r="A315" s="13"/>
      <c r="B315" s="4"/>
    </row>
    <row r="316" spans="1:3" x14ac:dyDescent="0.35">
      <c r="A316" s="13"/>
      <c r="B316" s="4"/>
    </row>
    <row r="317" spans="1:3" x14ac:dyDescent="0.35">
      <c r="A317" s="13"/>
      <c r="B317" s="4"/>
    </row>
    <row r="318" spans="1:3" x14ac:dyDescent="0.35">
      <c r="A318" s="13"/>
      <c r="B318" s="4"/>
    </row>
    <row r="319" spans="1:3" x14ac:dyDescent="0.35">
      <c r="A319" s="13"/>
      <c r="B319" s="4"/>
    </row>
    <row r="320" spans="1:3" x14ac:dyDescent="0.35">
      <c r="A320" s="13"/>
      <c r="B320" s="4"/>
    </row>
    <row r="321" spans="1:2" x14ac:dyDescent="0.35">
      <c r="A321" s="13"/>
      <c r="B321" s="4"/>
    </row>
    <row r="322" spans="1:2" x14ac:dyDescent="0.35">
      <c r="A322" s="13"/>
      <c r="B322" s="4"/>
    </row>
    <row r="323" spans="1:2" x14ac:dyDescent="0.35">
      <c r="A323" s="13"/>
      <c r="B323" s="4"/>
    </row>
    <row r="324" spans="1:2" x14ac:dyDescent="0.35">
      <c r="A324" s="13"/>
      <c r="B324" s="4"/>
    </row>
    <row r="325" spans="1:2" x14ac:dyDescent="0.35">
      <c r="A325" s="13"/>
      <c r="B325" s="4"/>
    </row>
    <row r="326" spans="1:2" x14ac:dyDescent="0.35">
      <c r="A326" s="13"/>
      <c r="B326" s="4"/>
    </row>
    <row r="327" spans="1:2" x14ac:dyDescent="0.35">
      <c r="A327" s="13"/>
      <c r="B327" s="4"/>
    </row>
    <row r="328" spans="1:2" x14ac:dyDescent="0.35">
      <c r="A328" s="13"/>
      <c r="B328" s="4"/>
    </row>
    <row r="329" spans="1:2" x14ac:dyDescent="0.35">
      <c r="A329" s="13"/>
      <c r="B329" s="4"/>
    </row>
    <row r="330" spans="1:2" x14ac:dyDescent="0.35">
      <c r="A330" s="13"/>
      <c r="B330" s="4"/>
    </row>
    <row r="331" spans="1:2" x14ac:dyDescent="0.35">
      <c r="A331" s="13"/>
      <c r="B331" s="4"/>
    </row>
    <row r="332" spans="1:2" x14ac:dyDescent="0.35">
      <c r="A332" s="13"/>
      <c r="B332" s="4"/>
    </row>
    <row r="333" spans="1:2" x14ac:dyDescent="0.35">
      <c r="A333" s="13"/>
      <c r="B333" s="4"/>
    </row>
    <row r="334" spans="1:2" x14ac:dyDescent="0.35">
      <c r="A334" s="13"/>
      <c r="B334" s="4"/>
    </row>
    <row r="335" spans="1:2" x14ac:dyDescent="0.35">
      <c r="A335" s="13"/>
      <c r="B335" s="4"/>
    </row>
    <row r="336" spans="1:2" x14ac:dyDescent="0.35">
      <c r="A336" s="13"/>
      <c r="B336" s="4"/>
    </row>
    <row r="337" spans="1:2" x14ac:dyDescent="0.35">
      <c r="A337" s="13"/>
      <c r="B337" s="4"/>
    </row>
    <row r="338" spans="1:2" x14ac:dyDescent="0.35">
      <c r="A338" s="13"/>
      <c r="B338" s="4"/>
    </row>
    <row r="339" spans="1:2" x14ac:dyDescent="0.35">
      <c r="A339" s="13"/>
      <c r="B339" s="4"/>
    </row>
    <row r="340" spans="1:2" x14ac:dyDescent="0.35">
      <c r="A340" s="13"/>
      <c r="B340" s="4"/>
    </row>
    <row r="341" spans="1:2" x14ac:dyDescent="0.35">
      <c r="A341" s="13"/>
      <c r="B341" s="4"/>
    </row>
    <row r="342" spans="1:2" x14ac:dyDescent="0.35">
      <c r="A342" s="13"/>
      <c r="B342" s="4"/>
    </row>
    <row r="343" spans="1:2" x14ac:dyDescent="0.35">
      <c r="A343" s="13"/>
      <c r="B343" s="4"/>
    </row>
    <row r="344" spans="1:2" x14ac:dyDescent="0.35">
      <c r="A344" s="13"/>
      <c r="B344" s="4"/>
    </row>
    <row r="345" spans="1:2" x14ac:dyDescent="0.35">
      <c r="A345" s="13"/>
      <c r="B345" s="4"/>
    </row>
    <row r="346" spans="1:2" x14ac:dyDescent="0.35">
      <c r="A346" s="13"/>
      <c r="B346" s="4"/>
    </row>
    <row r="347" spans="1:2" x14ac:dyDescent="0.35">
      <c r="A347" s="13"/>
      <c r="B347" s="4"/>
    </row>
    <row r="348" spans="1:2" x14ac:dyDescent="0.35">
      <c r="A348" s="13"/>
      <c r="B348" s="4"/>
    </row>
    <row r="349" spans="1:2" x14ac:dyDescent="0.35">
      <c r="A349" s="13"/>
      <c r="B349" s="4"/>
    </row>
    <row r="350" spans="1:2" x14ac:dyDescent="0.35">
      <c r="A350" s="13"/>
      <c r="B350" s="4"/>
    </row>
    <row r="351" spans="1:2" x14ac:dyDescent="0.35">
      <c r="A351" s="13"/>
      <c r="B351" s="4"/>
    </row>
    <row r="352" spans="1:2" x14ac:dyDescent="0.35">
      <c r="A352" s="13"/>
      <c r="B352" s="4"/>
    </row>
    <row r="353" spans="1:2" x14ac:dyDescent="0.35">
      <c r="A353" s="13"/>
      <c r="B353" s="4"/>
    </row>
    <row r="354" spans="1:2" x14ac:dyDescent="0.35">
      <c r="A354" s="13"/>
      <c r="B354" s="4"/>
    </row>
    <row r="355" spans="1:2" x14ac:dyDescent="0.35">
      <c r="A355" s="13"/>
      <c r="B355" s="4"/>
    </row>
    <row r="356" spans="1:2" x14ac:dyDescent="0.35">
      <c r="A356" s="13"/>
      <c r="B356" s="4"/>
    </row>
    <row r="357" spans="1:2" x14ac:dyDescent="0.35">
      <c r="A357" s="13"/>
      <c r="B357" s="4"/>
    </row>
    <row r="358" spans="1:2" x14ac:dyDescent="0.35">
      <c r="A358" s="13"/>
      <c r="B358" s="4"/>
    </row>
    <row r="359" spans="1:2" x14ac:dyDescent="0.35">
      <c r="A359" s="13"/>
      <c r="B359" s="4"/>
    </row>
    <row r="360" spans="1:2" x14ac:dyDescent="0.35">
      <c r="A360" s="13"/>
      <c r="B360" s="4"/>
    </row>
    <row r="361" spans="1:2" x14ac:dyDescent="0.35">
      <c r="A361" s="13"/>
      <c r="B361" s="4"/>
    </row>
    <row r="362" spans="1:2" x14ac:dyDescent="0.35">
      <c r="A362" s="13"/>
      <c r="B362" s="4"/>
    </row>
    <row r="363" spans="1:2" x14ac:dyDescent="0.35">
      <c r="A363" s="13"/>
      <c r="B363" s="4"/>
    </row>
    <row r="364" spans="1:2" x14ac:dyDescent="0.35">
      <c r="A364" s="13"/>
      <c r="B364" s="4"/>
    </row>
    <row r="365" spans="1:2" x14ac:dyDescent="0.35">
      <c r="A365" s="13"/>
      <c r="B365" s="4"/>
    </row>
    <row r="366" spans="1:2" x14ac:dyDescent="0.35">
      <c r="A366" s="13"/>
      <c r="B366" s="4"/>
    </row>
    <row r="367" spans="1:2" x14ac:dyDescent="0.35">
      <c r="A367" s="13"/>
      <c r="B367" s="4"/>
    </row>
    <row r="368" spans="1:2" x14ac:dyDescent="0.35">
      <c r="A368" s="13"/>
      <c r="B368" s="4"/>
    </row>
    <row r="369" spans="1:2" x14ac:dyDescent="0.35">
      <c r="A369" s="13"/>
      <c r="B369" s="4"/>
    </row>
    <row r="370" spans="1:2" x14ac:dyDescent="0.35">
      <c r="A370" s="13"/>
      <c r="B370" s="4"/>
    </row>
    <row r="371" spans="1:2" x14ac:dyDescent="0.35">
      <c r="A371" s="13"/>
      <c r="B371" s="4"/>
    </row>
    <row r="372" spans="1:2" x14ac:dyDescent="0.35">
      <c r="A372" s="13"/>
      <c r="B372" s="4"/>
    </row>
    <row r="373" spans="1:2" x14ac:dyDescent="0.35">
      <c r="A373" s="13"/>
      <c r="B373" s="4"/>
    </row>
    <row r="374" spans="1:2" x14ac:dyDescent="0.35">
      <c r="A374" s="13"/>
      <c r="B374" s="4"/>
    </row>
    <row r="375" spans="1:2" x14ac:dyDescent="0.35">
      <c r="A375" s="13"/>
      <c r="B375" s="4"/>
    </row>
    <row r="376" spans="1:2" x14ac:dyDescent="0.35">
      <c r="A376" s="13"/>
      <c r="B376" s="4"/>
    </row>
    <row r="377" spans="1:2" x14ac:dyDescent="0.35">
      <c r="A377" s="13"/>
      <c r="B377" s="4"/>
    </row>
    <row r="378" spans="1:2" x14ac:dyDescent="0.35">
      <c r="A378" s="13"/>
      <c r="B378" s="4"/>
    </row>
    <row r="379" spans="1:2" x14ac:dyDescent="0.35">
      <c r="A379" s="13"/>
      <c r="B379" s="4"/>
    </row>
    <row r="380" spans="1:2" x14ac:dyDescent="0.35">
      <c r="A380" s="13"/>
      <c r="B380" s="4"/>
    </row>
    <row r="381" spans="1:2" x14ac:dyDescent="0.35">
      <c r="A381" s="13"/>
      <c r="B381" s="4"/>
    </row>
    <row r="382" spans="1:2" x14ac:dyDescent="0.35">
      <c r="A382" s="13"/>
      <c r="B382" s="4"/>
    </row>
    <row r="383" spans="1:2" x14ac:dyDescent="0.35">
      <c r="A383" s="13"/>
      <c r="B383" s="4"/>
    </row>
    <row r="384" spans="1:2" x14ac:dyDescent="0.35">
      <c r="A384" s="13"/>
      <c r="B384" s="4"/>
    </row>
    <row r="385" spans="1:2" x14ac:dyDescent="0.35">
      <c r="A385" s="13"/>
      <c r="B385" s="4"/>
    </row>
    <row r="386" spans="1:2" x14ac:dyDescent="0.35">
      <c r="A386" s="13"/>
      <c r="B386" s="4"/>
    </row>
    <row r="387" spans="1:2" x14ac:dyDescent="0.35">
      <c r="A387" s="13"/>
      <c r="B387" s="4"/>
    </row>
    <row r="388" spans="1:2" x14ac:dyDescent="0.35">
      <c r="A388" s="13"/>
      <c r="B388" s="4"/>
    </row>
    <row r="389" spans="1:2" x14ac:dyDescent="0.35">
      <c r="A389" s="13"/>
      <c r="B389" s="4"/>
    </row>
    <row r="390" spans="1:2" x14ac:dyDescent="0.35">
      <c r="A390" s="13"/>
      <c r="B390" s="4"/>
    </row>
    <row r="391" spans="1:2" x14ac:dyDescent="0.35">
      <c r="A391" s="13"/>
      <c r="B391" s="4"/>
    </row>
    <row r="392" spans="1:2" x14ac:dyDescent="0.35">
      <c r="A392" s="13"/>
      <c r="B392" s="4"/>
    </row>
    <row r="393" spans="1:2" x14ac:dyDescent="0.35">
      <c r="A393" s="13"/>
      <c r="B393" s="4"/>
    </row>
    <row r="394" spans="1:2" x14ac:dyDescent="0.35">
      <c r="A394" s="13"/>
      <c r="B394" s="4"/>
    </row>
    <row r="395" spans="1:2" x14ac:dyDescent="0.35">
      <c r="A395" s="13"/>
      <c r="B395" s="4"/>
    </row>
    <row r="396" spans="1:2" x14ac:dyDescent="0.35">
      <c r="A396" s="13"/>
      <c r="B396" s="4"/>
    </row>
    <row r="397" spans="1:2" x14ac:dyDescent="0.35">
      <c r="A397" s="13"/>
      <c r="B397" s="4"/>
    </row>
    <row r="398" spans="1:2" x14ac:dyDescent="0.35">
      <c r="A398" s="13"/>
      <c r="B398" s="4"/>
    </row>
    <row r="399" spans="1:2" x14ac:dyDescent="0.35">
      <c r="A399" s="13"/>
      <c r="B399" s="4"/>
    </row>
    <row r="400" spans="1:2" x14ac:dyDescent="0.35">
      <c r="A400" s="13"/>
      <c r="B400" s="4"/>
    </row>
    <row r="401" spans="1:2" x14ac:dyDescent="0.35">
      <c r="A401" s="13"/>
      <c r="B401" s="4"/>
    </row>
    <row r="402" spans="1:2" x14ac:dyDescent="0.35">
      <c r="A402" s="13"/>
      <c r="B402" s="4"/>
    </row>
    <row r="403" spans="1:2" x14ac:dyDescent="0.35">
      <c r="A403" s="13"/>
      <c r="B403" s="4"/>
    </row>
    <row r="404" spans="1:2" x14ac:dyDescent="0.35">
      <c r="A404" s="13"/>
      <c r="B404" s="4"/>
    </row>
    <row r="405" spans="1:2" x14ac:dyDescent="0.35">
      <c r="A405" s="13"/>
      <c r="B405" s="4"/>
    </row>
    <row r="406" spans="1:2" x14ac:dyDescent="0.35">
      <c r="A406" s="13"/>
      <c r="B406" s="4"/>
    </row>
    <row r="407" spans="1:2" x14ac:dyDescent="0.35">
      <c r="A407" s="13"/>
      <c r="B407" s="4"/>
    </row>
    <row r="408" spans="1:2" x14ac:dyDescent="0.35">
      <c r="A408" s="13"/>
      <c r="B408" s="4"/>
    </row>
    <row r="409" spans="1:2" x14ac:dyDescent="0.35">
      <c r="A409" s="13"/>
      <c r="B409" s="4"/>
    </row>
    <row r="410" spans="1:2" x14ac:dyDescent="0.35">
      <c r="A410" s="13"/>
      <c r="B410" s="4"/>
    </row>
    <row r="411" spans="1:2" x14ac:dyDescent="0.35">
      <c r="A411" s="13"/>
      <c r="B411" s="4"/>
    </row>
    <row r="412" spans="1:2" x14ac:dyDescent="0.35">
      <c r="A412" s="13"/>
      <c r="B412" s="4"/>
    </row>
    <row r="413" spans="1:2" x14ac:dyDescent="0.35">
      <c r="A413" s="13"/>
      <c r="B413" s="4"/>
    </row>
    <row r="414" spans="1:2" x14ac:dyDescent="0.35">
      <c r="A414" s="13"/>
      <c r="B414" s="4"/>
    </row>
    <row r="415" spans="1:2" x14ac:dyDescent="0.35">
      <c r="A415" s="13"/>
      <c r="B415" s="4"/>
    </row>
    <row r="416" spans="1:2" x14ac:dyDescent="0.35">
      <c r="A416" s="13"/>
      <c r="B416" s="4"/>
    </row>
    <row r="417" spans="1:2" x14ac:dyDescent="0.35">
      <c r="A417" s="13"/>
      <c r="B417" s="4"/>
    </row>
    <row r="418" spans="1:2" x14ac:dyDescent="0.35">
      <c r="A418" s="13"/>
      <c r="B418" s="4"/>
    </row>
    <row r="419" spans="1:2" x14ac:dyDescent="0.35">
      <c r="A419" s="13"/>
      <c r="B419" s="4"/>
    </row>
    <row r="420" spans="1:2" x14ac:dyDescent="0.35">
      <c r="A420" s="13"/>
      <c r="B420" s="4"/>
    </row>
    <row r="421" spans="1:2" x14ac:dyDescent="0.35">
      <c r="A421" s="13"/>
      <c r="B421" s="4"/>
    </row>
    <row r="422" spans="1:2" x14ac:dyDescent="0.35">
      <c r="A422" s="13"/>
      <c r="B422" s="4"/>
    </row>
    <row r="423" spans="1:2" x14ac:dyDescent="0.35">
      <c r="A423" s="13"/>
      <c r="B423" s="4"/>
    </row>
    <row r="424" spans="1:2" x14ac:dyDescent="0.35">
      <c r="A424" s="13"/>
      <c r="B424" s="4"/>
    </row>
    <row r="425" spans="1:2" x14ac:dyDescent="0.35">
      <c r="A425" s="13"/>
      <c r="B425" s="4"/>
    </row>
    <row r="426" spans="1:2" x14ac:dyDescent="0.35">
      <c r="A426" s="13"/>
      <c r="B426" s="4"/>
    </row>
    <row r="427" spans="1:2" x14ac:dyDescent="0.35">
      <c r="A427" s="13"/>
      <c r="B427" s="4"/>
    </row>
    <row r="428" spans="1:2" x14ac:dyDescent="0.35">
      <c r="A428" s="13"/>
      <c r="B428" s="4"/>
    </row>
    <row r="429" spans="1:2" x14ac:dyDescent="0.35">
      <c r="A429" s="13"/>
      <c r="B429" s="4"/>
    </row>
    <row r="430" spans="1:2" x14ac:dyDescent="0.35">
      <c r="A430" s="13"/>
      <c r="B430" s="4"/>
    </row>
    <row r="431" spans="1:2" x14ac:dyDescent="0.35">
      <c r="A431" s="13"/>
      <c r="B431" s="4"/>
    </row>
    <row r="432" spans="1:2" x14ac:dyDescent="0.35">
      <c r="A432" s="13"/>
      <c r="B432" s="4"/>
    </row>
    <row r="433" spans="1:2" x14ac:dyDescent="0.35">
      <c r="A433" s="13"/>
      <c r="B433" s="4"/>
    </row>
    <row r="434" spans="1:2" x14ac:dyDescent="0.35">
      <c r="A434" s="13"/>
      <c r="B434" s="4"/>
    </row>
    <row r="435" spans="1:2" x14ac:dyDescent="0.35">
      <c r="A435" s="13"/>
      <c r="B435" s="4"/>
    </row>
    <row r="436" spans="1:2" x14ac:dyDescent="0.35">
      <c r="A436" s="13"/>
      <c r="B436" s="4"/>
    </row>
    <row r="437" spans="1:2" x14ac:dyDescent="0.35">
      <c r="A437" s="13"/>
      <c r="B437" s="4"/>
    </row>
    <row r="438" spans="1:2" x14ac:dyDescent="0.35">
      <c r="A438" s="13"/>
      <c r="B438" s="4"/>
    </row>
    <row r="439" spans="1:2" x14ac:dyDescent="0.35">
      <c r="A439" s="13"/>
      <c r="B439" s="4"/>
    </row>
    <row r="440" spans="1:2" x14ac:dyDescent="0.35">
      <c r="A440" s="13"/>
      <c r="B440" s="4"/>
    </row>
    <row r="441" spans="1:2" x14ac:dyDescent="0.35">
      <c r="A441" s="13"/>
      <c r="B441" s="4"/>
    </row>
    <row r="442" spans="1:2" x14ac:dyDescent="0.35">
      <c r="A442" s="13"/>
      <c r="B442" s="4"/>
    </row>
    <row r="443" spans="1:2" x14ac:dyDescent="0.35">
      <c r="A443" s="13"/>
      <c r="B443" s="4"/>
    </row>
    <row r="444" spans="1:2" x14ac:dyDescent="0.35">
      <c r="A444" s="13"/>
      <c r="B444" s="4"/>
    </row>
    <row r="445" spans="1:2" x14ac:dyDescent="0.35">
      <c r="A445" s="13"/>
      <c r="B445" s="4"/>
    </row>
    <row r="446" spans="1:2" x14ac:dyDescent="0.35">
      <c r="A446" s="13"/>
      <c r="B446" s="4"/>
    </row>
    <row r="447" spans="1:2" x14ac:dyDescent="0.35">
      <c r="A447" s="13"/>
      <c r="B447" s="4"/>
    </row>
    <row r="448" spans="1:2" x14ac:dyDescent="0.35">
      <c r="A448" s="13"/>
      <c r="B448" s="4"/>
    </row>
    <row r="449" spans="1:2" x14ac:dyDescent="0.35">
      <c r="A449" s="13"/>
      <c r="B449" s="4"/>
    </row>
    <row r="450" spans="1:2" x14ac:dyDescent="0.35">
      <c r="A450" s="13"/>
      <c r="B450" s="4"/>
    </row>
    <row r="451" spans="1:2" x14ac:dyDescent="0.35">
      <c r="A451" s="13"/>
      <c r="B451" s="4"/>
    </row>
    <row r="452" spans="1:2" x14ac:dyDescent="0.35">
      <c r="A452" s="13"/>
      <c r="B452" s="4"/>
    </row>
    <row r="453" spans="1:2" x14ac:dyDescent="0.35">
      <c r="A453" s="13"/>
      <c r="B453" s="4"/>
    </row>
    <row r="454" spans="1:2" x14ac:dyDescent="0.35">
      <c r="A454" s="13"/>
      <c r="B454" s="4"/>
    </row>
    <row r="455" spans="1:2" x14ac:dyDescent="0.35">
      <c r="A455" s="13"/>
      <c r="B455" s="4"/>
    </row>
    <row r="456" spans="1:2" x14ac:dyDescent="0.35">
      <c r="A456" s="13"/>
      <c r="B456" s="4"/>
    </row>
    <row r="457" spans="1:2" x14ac:dyDescent="0.35">
      <c r="A457" s="13"/>
      <c r="B457" s="4"/>
    </row>
    <row r="458" spans="1:2" x14ac:dyDescent="0.35">
      <c r="A458" s="13"/>
      <c r="B458" s="4"/>
    </row>
    <row r="459" spans="1:2" x14ac:dyDescent="0.35">
      <c r="A459" s="13"/>
      <c r="B459" s="4"/>
    </row>
    <row r="460" spans="1:2" x14ac:dyDescent="0.35">
      <c r="A460" s="13"/>
      <c r="B460" s="4"/>
    </row>
    <row r="461" spans="1:2" x14ac:dyDescent="0.35">
      <c r="A461" s="13"/>
      <c r="B461" s="4"/>
    </row>
    <row r="462" spans="1:2" x14ac:dyDescent="0.35">
      <c r="A462" s="13"/>
      <c r="B462" s="4"/>
    </row>
    <row r="463" spans="1:2" x14ac:dyDescent="0.35">
      <c r="A463" s="13"/>
      <c r="B463" s="4"/>
    </row>
    <row r="464" spans="1:2" x14ac:dyDescent="0.35">
      <c r="A464" s="13"/>
      <c r="B464" s="4"/>
    </row>
    <row r="465" spans="1:2" x14ac:dyDescent="0.35">
      <c r="A465" s="13"/>
      <c r="B465" s="4"/>
    </row>
    <row r="466" spans="1:2" x14ac:dyDescent="0.35">
      <c r="A466" s="13"/>
      <c r="B466" s="4"/>
    </row>
    <row r="467" spans="1:2" x14ac:dyDescent="0.35">
      <c r="A467" s="13"/>
      <c r="B467" s="4"/>
    </row>
    <row r="468" spans="1:2" x14ac:dyDescent="0.35">
      <c r="A468" s="13"/>
      <c r="B468" s="4"/>
    </row>
    <row r="469" spans="1:2" x14ac:dyDescent="0.35">
      <c r="A469" s="13"/>
      <c r="B469" s="4"/>
    </row>
    <row r="470" spans="1:2" x14ac:dyDescent="0.35">
      <c r="A470" s="13"/>
      <c r="B470" s="4"/>
    </row>
    <row r="471" spans="1:2" x14ac:dyDescent="0.35">
      <c r="A471" s="13"/>
      <c r="B471" s="4"/>
    </row>
    <row r="472" spans="1:2" x14ac:dyDescent="0.35">
      <c r="A472" s="13"/>
      <c r="B472" s="4"/>
    </row>
    <row r="473" spans="1:2" x14ac:dyDescent="0.35">
      <c r="A473" s="13"/>
      <c r="B473" s="4"/>
    </row>
    <row r="474" spans="1:2" x14ac:dyDescent="0.35">
      <c r="A474" s="13"/>
      <c r="B474" s="4"/>
    </row>
    <row r="475" spans="1:2" x14ac:dyDescent="0.35">
      <c r="A475" s="13"/>
      <c r="B475" s="4"/>
    </row>
    <row r="476" spans="1:2" x14ac:dyDescent="0.35">
      <c r="A476" s="13"/>
      <c r="B476" s="4"/>
    </row>
    <row r="477" spans="1:2" x14ac:dyDescent="0.35">
      <c r="A477" s="13"/>
      <c r="B477" s="4"/>
    </row>
    <row r="478" spans="1:2" x14ac:dyDescent="0.35">
      <c r="A478" s="13"/>
      <c r="B478" s="4"/>
    </row>
    <row r="479" spans="1:2" x14ac:dyDescent="0.35">
      <c r="A479" s="13"/>
      <c r="B479" s="4"/>
    </row>
    <row r="480" spans="1:2" x14ac:dyDescent="0.35">
      <c r="A480" s="13"/>
      <c r="B480" s="4"/>
    </row>
    <row r="481" spans="1:2" x14ac:dyDescent="0.35">
      <c r="A481" s="13"/>
      <c r="B481" s="4"/>
    </row>
    <row r="482" spans="1:2" x14ac:dyDescent="0.35">
      <c r="A482" s="13"/>
      <c r="B482" s="4"/>
    </row>
    <row r="483" spans="1:2" x14ac:dyDescent="0.35">
      <c r="A483" s="13"/>
      <c r="B483" s="4"/>
    </row>
    <row r="484" spans="1:2" x14ac:dyDescent="0.35">
      <c r="A484" s="13"/>
      <c r="B484" s="4"/>
    </row>
    <row r="485" spans="1:2" x14ac:dyDescent="0.35">
      <c r="A485" s="13"/>
      <c r="B485" s="4"/>
    </row>
    <row r="486" spans="1:2" x14ac:dyDescent="0.35">
      <c r="A486" s="13"/>
      <c r="B486" s="4"/>
    </row>
    <row r="487" spans="1:2" x14ac:dyDescent="0.35">
      <c r="A487" s="13"/>
      <c r="B487" s="4"/>
    </row>
    <row r="488" spans="1:2" x14ac:dyDescent="0.35">
      <c r="A488" s="13"/>
      <c r="B488" s="4"/>
    </row>
    <row r="489" spans="1:2" x14ac:dyDescent="0.35">
      <c r="A489" s="13"/>
      <c r="B489" s="4"/>
    </row>
    <row r="490" spans="1:2" x14ac:dyDescent="0.35">
      <c r="A490" s="13"/>
      <c r="B490" s="4"/>
    </row>
    <row r="491" spans="1:2" x14ac:dyDescent="0.35">
      <c r="A491" s="13"/>
      <c r="B491" s="4"/>
    </row>
    <row r="492" spans="1:2" x14ac:dyDescent="0.35">
      <c r="A492" s="13"/>
      <c r="B492" s="4"/>
    </row>
    <row r="493" spans="1:2" x14ac:dyDescent="0.35">
      <c r="A493" s="13"/>
      <c r="B493" s="4"/>
    </row>
    <row r="494" spans="1:2" x14ac:dyDescent="0.35">
      <c r="A494" s="13"/>
      <c r="B494" s="4"/>
    </row>
    <row r="495" spans="1:2" x14ac:dyDescent="0.35">
      <c r="A495" s="13"/>
      <c r="B495" s="4"/>
    </row>
    <row r="496" spans="1:2" x14ac:dyDescent="0.35">
      <c r="A496" s="13"/>
      <c r="B496" s="4"/>
    </row>
    <row r="497" spans="1:2" x14ac:dyDescent="0.35">
      <c r="A497" s="13"/>
      <c r="B497" s="4"/>
    </row>
    <row r="498" spans="1:2" x14ac:dyDescent="0.35">
      <c r="A498" s="13"/>
      <c r="B498" s="4"/>
    </row>
    <row r="499" spans="1:2" x14ac:dyDescent="0.35">
      <c r="A499" s="13"/>
      <c r="B499" s="4"/>
    </row>
    <row r="500" spans="1:2" x14ac:dyDescent="0.35">
      <c r="A500" s="13"/>
      <c r="B500" s="4"/>
    </row>
    <row r="501" spans="1:2" x14ac:dyDescent="0.35">
      <c r="A501" s="13"/>
      <c r="B501" s="4"/>
    </row>
    <row r="502" spans="1:2" x14ac:dyDescent="0.35">
      <c r="A502" s="13"/>
      <c r="B502" s="4"/>
    </row>
    <row r="503" spans="1:2" x14ac:dyDescent="0.35">
      <c r="A503" s="13"/>
      <c r="B503" s="4"/>
    </row>
    <row r="504" spans="1:2" x14ac:dyDescent="0.35">
      <c r="A504" s="13"/>
      <c r="B504" s="4"/>
    </row>
    <row r="505" spans="1:2" x14ac:dyDescent="0.35">
      <c r="A505" s="13"/>
      <c r="B505" s="4"/>
    </row>
    <row r="506" spans="1:2" x14ac:dyDescent="0.35">
      <c r="A506" s="13"/>
      <c r="B506" s="4"/>
    </row>
    <row r="507" spans="1:2" x14ac:dyDescent="0.35">
      <c r="A507" s="13"/>
      <c r="B507" s="4"/>
    </row>
    <row r="508" spans="1:2" x14ac:dyDescent="0.35">
      <c r="A508" s="13"/>
      <c r="B508" s="4"/>
    </row>
    <row r="509" spans="1:2" x14ac:dyDescent="0.35">
      <c r="A509" s="13"/>
      <c r="B509" s="4"/>
    </row>
    <row r="510" spans="1:2" x14ac:dyDescent="0.35">
      <c r="A510" s="13"/>
      <c r="B510" s="4"/>
    </row>
    <row r="511" spans="1:2" x14ac:dyDescent="0.35">
      <c r="A511" s="13"/>
      <c r="B511" s="4"/>
    </row>
    <row r="512" spans="1:2" x14ac:dyDescent="0.35">
      <c r="A512" s="13"/>
      <c r="B512" s="4"/>
    </row>
    <row r="513" spans="1:2" x14ac:dyDescent="0.35">
      <c r="A513" s="13"/>
      <c r="B513" s="4"/>
    </row>
    <row r="514" spans="1:2" x14ac:dyDescent="0.35">
      <c r="A514" s="13"/>
      <c r="B514" s="4"/>
    </row>
    <row r="515" spans="1:2" x14ac:dyDescent="0.35">
      <c r="A515" s="13"/>
      <c r="B515" s="4"/>
    </row>
    <row r="516" spans="1:2" x14ac:dyDescent="0.35">
      <c r="A516" s="13"/>
      <c r="B516" s="4"/>
    </row>
    <row r="517" spans="1:2" x14ac:dyDescent="0.35">
      <c r="A517" s="13"/>
      <c r="B517" s="4"/>
    </row>
    <row r="518" spans="1:2" x14ac:dyDescent="0.35">
      <c r="A518" s="13"/>
      <c r="B518" s="4"/>
    </row>
    <row r="519" spans="1:2" x14ac:dyDescent="0.35">
      <c r="A519" s="13"/>
      <c r="B519" s="4"/>
    </row>
    <row r="520" spans="1:2" x14ac:dyDescent="0.35">
      <c r="A520" s="13"/>
      <c r="B520" s="4"/>
    </row>
    <row r="521" spans="1:2" x14ac:dyDescent="0.35">
      <c r="A521" s="13"/>
      <c r="B521" s="4"/>
    </row>
    <row r="522" spans="1:2" x14ac:dyDescent="0.35">
      <c r="A522" s="13"/>
      <c r="B522" s="4"/>
    </row>
    <row r="523" spans="1:2" x14ac:dyDescent="0.35">
      <c r="A523" s="13"/>
      <c r="B523" s="4"/>
    </row>
    <row r="524" spans="1:2" x14ac:dyDescent="0.35">
      <c r="A524" s="13"/>
      <c r="B524" s="4"/>
    </row>
    <row r="525" spans="1:2" x14ac:dyDescent="0.35">
      <c r="A525" s="13"/>
      <c r="B525" s="4"/>
    </row>
    <row r="526" spans="1:2" x14ac:dyDescent="0.35">
      <c r="A526" s="13"/>
      <c r="B526" s="4"/>
    </row>
    <row r="527" spans="1:2" x14ac:dyDescent="0.35">
      <c r="A527" s="13"/>
      <c r="B527" s="4"/>
    </row>
    <row r="528" spans="1:2" x14ac:dyDescent="0.35">
      <c r="A528" s="13"/>
      <c r="B528" s="4"/>
    </row>
    <row r="529" spans="1:2" x14ac:dyDescent="0.35">
      <c r="A529" s="13"/>
      <c r="B529" s="4"/>
    </row>
    <row r="530" spans="1:2" x14ac:dyDescent="0.35">
      <c r="A530" s="13"/>
      <c r="B530" s="4"/>
    </row>
    <row r="531" spans="1:2" x14ac:dyDescent="0.35">
      <c r="A531" s="13"/>
      <c r="B531" s="4"/>
    </row>
    <row r="532" spans="1:2" x14ac:dyDescent="0.35">
      <c r="A532" s="13"/>
      <c r="B532" s="4"/>
    </row>
    <row r="533" spans="1:2" x14ac:dyDescent="0.35">
      <c r="A533" s="13"/>
      <c r="B533" s="4"/>
    </row>
    <row r="534" spans="1:2" x14ac:dyDescent="0.35">
      <c r="A534" s="13"/>
      <c r="B534" s="4"/>
    </row>
    <row r="535" spans="1:2" x14ac:dyDescent="0.35">
      <c r="A535" s="13"/>
      <c r="B535" s="4"/>
    </row>
    <row r="536" spans="1:2" x14ac:dyDescent="0.35">
      <c r="A536" s="13"/>
      <c r="B536" s="4"/>
    </row>
    <row r="537" spans="1:2" x14ac:dyDescent="0.35">
      <c r="A537" s="13"/>
      <c r="B537" s="4"/>
    </row>
    <row r="538" spans="1:2" x14ac:dyDescent="0.35">
      <c r="A538" s="13"/>
      <c r="B538" s="4"/>
    </row>
    <row r="539" spans="1:2" x14ac:dyDescent="0.35">
      <c r="A539" s="13"/>
      <c r="B539" s="4"/>
    </row>
    <row r="540" spans="1:2" x14ac:dyDescent="0.35">
      <c r="A540" s="13"/>
      <c r="B540" s="4"/>
    </row>
    <row r="541" spans="1:2" x14ac:dyDescent="0.35">
      <c r="A541" s="13"/>
      <c r="B541" s="4"/>
    </row>
    <row r="542" spans="1:2" x14ac:dyDescent="0.35">
      <c r="A542" s="13"/>
      <c r="B542" s="4"/>
    </row>
    <row r="543" spans="1:2" x14ac:dyDescent="0.35">
      <c r="A543" s="13"/>
      <c r="B543" s="4"/>
    </row>
    <row r="544" spans="1:2" x14ac:dyDescent="0.35">
      <c r="A544" s="13"/>
      <c r="B544" s="4"/>
    </row>
    <row r="545" spans="1:2" x14ac:dyDescent="0.35">
      <c r="A545" s="13"/>
      <c r="B545" s="4"/>
    </row>
    <row r="546" spans="1:2" x14ac:dyDescent="0.35">
      <c r="A546" s="13"/>
      <c r="B546" s="4"/>
    </row>
    <row r="547" spans="1:2" x14ac:dyDescent="0.35">
      <c r="A547" s="13"/>
      <c r="B547" s="4"/>
    </row>
    <row r="548" spans="1:2" x14ac:dyDescent="0.35">
      <c r="A548" s="13"/>
      <c r="B548" s="4"/>
    </row>
    <row r="549" spans="1:2" x14ac:dyDescent="0.35">
      <c r="A549" s="13"/>
      <c r="B549" s="4"/>
    </row>
    <row r="550" spans="1:2" x14ac:dyDescent="0.35">
      <c r="A550" s="13"/>
      <c r="B550" s="4"/>
    </row>
    <row r="551" spans="1:2" x14ac:dyDescent="0.35">
      <c r="A551" s="13"/>
      <c r="B551" s="4"/>
    </row>
    <row r="552" spans="1:2" x14ac:dyDescent="0.35">
      <c r="A552" s="13"/>
      <c r="B552" s="4"/>
    </row>
    <row r="553" spans="1:2" x14ac:dyDescent="0.35">
      <c r="A553" s="13"/>
      <c r="B553" s="4"/>
    </row>
    <row r="554" spans="1:2" x14ac:dyDescent="0.35">
      <c r="A554" s="13"/>
      <c r="B554" s="4"/>
    </row>
    <row r="555" spans="1:2" x14ac:dyDescent="0.35">
      <c r="A555" s="13"/>
      <c r="B555" s="4"/>
    </row>
    <row r="556" spans="1:2" x14ac:dyDescent="0.35">
      <c r="A556" s="13"/>
      <c r="B556" s="4"/>
    </row>
    <row r="557" spans="1:2" x14ac:dyDescent="0.35">
      <c r="A557" s="13"/>
      <c r="B557" s="4"/>
    </row>
    <row r="558" spans="1:2" x14ac:dyDescent="0.35">
      <c r="A558" s="13"/>
      <c r="B558" s="4"/>
    </row>
    <row r="559" spans="1:2" x14ac:dyDescent="0.35">
      <c r="A559" s="13"/>
      <c r="B559" s="4"/>
    </row>
    <row r="560" spans="1:2" x14ac:dyDescent="0.35">
      <c r="A560" s="13"/>
      <c r="B560" s="4"/>
    </row>
    <row r="561" spans="1:2" x14ac:dyDescent="0.35">
      <c r="A561" s="13"/>
      <c r="B561" s="4"/>
    </row>
    <row r="562" spans="1:2" x14ac:dyDescent="0.35">
      <c r="A562" s="13"/>
      <c r="B562" s="4"/>
    </row>
    <row r="563" spans="1:2" x14ac:dyDescent="0.35">
      <c r="A563" s="13"/>
      <c r="B563" s="4"/>
    </row>
    <row r="564" spans="1:2" x14ac:dyDescent="0.35">
      <c r="A564" s="13"/>
      <c r="B564" s="4"/>
    </row>
    <row r="565" spans="1:2" x14ac:dyDescent="0.35">
      <c r="A565" s="13"/>
      <c r="B565" s="4"/>
    </row>
    <row r="566" spans="1:2" x14ac:dyDescent="0.35">
      <c r="A566" s="13"/>
      <c r="B566" s="4"/>
    </row>
    <row r="567" spans="1:2" x14ac:dyDescent="0.35">
      <c r="A567" s="13"/>
      <c r="B567" s="4"/>
    </row>
    <row r="568" spans="1:2" x14ac:dyDescent="0.35">
      <c r="A568" s="13"/>
      <c r="B568" s="4"/>
    </row>
    <row r="569" spans="1:2" x14ac:dyDescent="0.35">
      <c r="A569" s="13"/>
      <c r="B569" s="4"/>
    </row>
    <row r="570" spans="1:2" x14ac:dyDescent="0.35">
      <c r="A570" s="13"/>
      <c r="B570" s="4"/>
    </row>
    <row r="571" spans="1:2" x14ac:dyDescent="0.35">
      <c r="A571" s="13"/>
      <c r="B571" s="4"/>
    </row>
    <row r="572" spans="1:2" x14ac:dyDescent="0.35">
      <c r="A572" s="13"/>
      <c r="B572" s="4"/>
    </row>
    <row r="573" spans="1:2" x14ac:dyDescent="0.35">
      <c r="A573" s="13"/>
      <c r="B573" s="4"/>
    </row>
    <row r="574" spans="1:2" x14ac:dyDescent="0.35">
      <c r="A574" s="13"/>
      <c r="B574" s="4"/>
    </row>
    <row r="575" spans="1:2" x14ac:dyDescent="0.35">
      <c r="A575" s="13"/>
      <c r="B575" s="4"/>
    </row>
    <row r="576" spans="1:2" x14ac:dyDescent="0.35">
      <c r="A576" s="13"/>
      <c r="B576" s="4"/>
    </row>
    <row r="577" spans="1:2" x14ac:dyDescent="0.35">
      <c r="A577" s="13"/>
      <c r="B577" s="4"/>
    </row>
    <row r="578" spans="1:2" x14ac:dyDescent="0.35">
      <c r="A578" s="13"/>
      <c r="B578" s="4"/>
    </row>
    <row r="579" spans="1:2" x14ac:dyDescent="0.35">
      <c r="A579" s="13"/>
      <c r="B579" s="4"/>
    </row>
    <row r="580" spans="1:2" x14ac:dyDescent="0.35">
      <c r="A580" s="13"/>
      <c r="B580" s="4"/>
    </row>
    <row r="581" spans="1:2" x14ac:dyDescent="0.35">
      <c r="A581" s="13"/>
      <c r="B581" s="4"/>
    </row>
    <row r="582" spans="1:2" x14ac:dyDescent="0.35">
      <c r="A582" s="13"/>
      <c r="B582" s="4"/>
    </row>
    <row r="583" spans="1:2" x14ac:dyDescent="0.35">
      <c r="A583" s="13"/>
      <c r="B583" s="4"/>
    </row>
    <row r="584" spans="1:2" x14ac:dyDescent="0.35">
      <c r="A584" s="13"/>
      <c r="B584" s="4"/>
    </row>
    <row r="585" spans="1:2" x14ac:dyDescent="0.35">
      <c r="A585" s="13"/>
      <c r="B585" s="4"/>
    </row>
    <row r="586" spans="1:2" x14ac:dyDescent="0.35">
      <c r="A586" s="13"/>
      <c r="B586" s="4"/>
    </row>
    <row r="587" spans="1:2" x14ac:dyDescent="0.35">
      <c r="A587" s="13"/>
      <c r="B587" s="4"/>
    </row>
    <row r="588" spans="1:2" x14ac:dyDescent="0.35">
      <c r="A588" s="13"/>
      <c r="B588" s="4"/>
    </row>
    <row r="589" spans="1:2" x14ac:dyDescent="0.35">
      <c r="A589" s="13"/>
      <c r="B589" s="4"/>
    </row>
    <row r="590" spans="1:2" x14ac:dyDescent="0.35">
      <c r="A590" s="13"/>
      <c r="B590" s="4"/>
    </row>
    <row r="591" spans="1:2" x14ac:dyDescent="0.35">
      <c r="A591" s="13"/>
      <c r="B591" s="4"/>
    </row>
    <row r="592" spans="1:2" x14ac:dyDescent="0.35">
      <c r="A592" s="13"/>
      <c r="B592" s="4"/>
    </row>
    <row r="593" spans="1:2" x14ac:dyDescent="0.35">
      <c r="A593" s="13"/>
      <c r="B593" s="4"/>
    </row>
    <row r="594" spans="1:2" x14ac:dyDescent="0.35">
      <c r="A594" s="13"/>
      <c r="B594" s="4"/>
    </row>
    <row r="595" spans="1:2" x14ac:dyDescent="0.35">
      <c r="A595" s="13"/>
      <c r="B595" s="4"/>
    </row>
    <row r="596" spans="1:2" x14ac:dyDescent="0.35">
      <c r="A596" s="13"/>
      <c r="B596" s="4"/>
    </row>
    <row r="597" spans="1:2" x14ac:dyDescent="0.35">
      <c r="A597" s="13"/>
      <c r="B597" s="4"/>
    </row>
    <row r="598" spans="1:2" x14ac:dyDescent="0.35">
      <c r="A598" s="13"/>
      <c r="B598" s="4"/>
    </row>
    <row r="599" spans="1:2" x14ac:dyDescent="0.35">
      <c r="A599" s="13"/>
      <c r="B599" s="4"/>
    </row>
    <row r="600" spans="1:2" x14ac:dyDescent="0.35">
      <c r="A600" s="13"/>
      <c r="B600" s="4"/>
    </row>
    <row r="601" spans="1:2" x14ac:dyDescent="0.35">
      <c r="A601" s="13"/>
      <c r="B601" s="4"/>
    </row>
    <row r="602" spans="1:2" x14ac:dyDescent="0.35">
      <c r="A602" s="13"/>
      <c r="B602" s="4"/>
    </row>
    <row r="603" spans="1:2" x14ac:dyDescent="0.35">
      <c r="A603" s="13"/>
      <c r="B603" s="4"/>
    </row>
    <row r="604" spans="1:2" x14ac:dyDescent="0.35">
      <c r="A604" s="13"/>
      <c r="B604" s="4"/>
    </row>
    <row r="605" spans="1:2" x14ac:dyDescent="0.35">
      <c r="A605" s="13"/>
      <c r="B605" s="4"/>
    </row>
    <row r="606" spans="1:2" x14ac:dyDescent="0.35">
      <c r="A606" s="13"/>
      <c r="B606" s="4"/>
    </row>
    <row r="607" spans="1:2" x14ac:dyDescent="0.35">
      <c r="A607" s="13"/>
      <c r="B607" s="4"/>
    </row>
    <row r="608" spans="1:2" x14ac:dyDescent="0.35">
      <c r="A608" s="13"/>
      <c r="B608" s="4"/>
    </row>
    <row r="609" spans="1:2" x14ac:dyDescent="0.35">
      <c r="A609" s="13"/>
      <c r="B609" s="4"/>
    </row>
    <row r="610" spans="1:2" x14ac:dyDescent="0.35">
      <c r="A610" s="13"/>
      <c r="B610" s="4"/>
    </row>
    <row r="611" spans="1:2" x14ac:dyDescent="0.35">
      <c r="A611" s="13"/>
      <c r="B611" s="4"/>
    </row>
    <row r="612" spans="1:2" x14ac:dyDescent="0.35">
      <c r="A612" s="13"/>
      <c r="B612" s="4"/>
    </row>
    <row r="613" spans="1:2" x14ac:dyDescent="0.35">
      <c r="A613" s="13"/>
      <c r="B613" s="4"/>
    </row>
    <row r="614" spans="1:2" x14ac:dyDescent="0.35">
      <c r="A614" s="13"/>
      <c r="B614" s="4"/>
    </row>
    <row r="615" spans="1:2" x14ac:dyDescent="0.35">
      <c r="A615" s="13"/>
      <c r="B615" s="4"/>
    </row>
    <row r="616" spans="1:2" x14ac:dyDescent="0.35">
      <c r="A616" s="13"/>
      <c r="B616" s="4"/>
    </row>
    <row r="617" spans="1:2" x14ac:dyDescent="0.35">
      <c r="A617" s="13"/>
      <c r="B617" s="4"/>
    </row>
    <row r="618" spans="1:2" x14ac:dyDescent="0.35">
      <c r="A618" s="13"/>
      <c r="B618" s="4"/>
    </row>
    <row r="619" spans="1:2" x14ac:dyDescent="0.35">
      <c r="A619" s="13"/>
      <c r="B619" s="4"/>
    </row>
    <row r="620" spans="1:2" x14ac:dyDescent="0.35">
      <c r="A620" s="13"/>
      <c r="B620" s="4"/>
    </row>
    <row r="621" spans="1:2" x14ac:dyDescent="0.35">
      <c r="A621" s="13"/>
      <c r="B621" s="4"/>
    </row>
    <row r="622" spans="1:2" x14ac:dyDescent="0.35">
      <c r="A622" s="13"/>
      <c r="B622" s="4"/>
    </row>
    <row r="623" spans="1:2" x14ac:dyDescent="0.35">
      <c r="A623" s="13"/>
      <c r="B623" s="4"/>
    </row>
    <row r="624" spans="1:2" x14ac:dyDescent="0.35">
      <c r="A624" s="13"/>
      <c r="B624" s="4"/>
    </row>
    <row r="625" spans="1:2" x14ac:dyDescent="0.35">
      <c r="A625" s="13"/>
      <c r="B625" s="4"/>
    </row>
    <row r="626" spans="1:2" x14ac:dyDescent="0.35">
      <c r="A626" s="13"/>
      <c r="B626" s="4"/>
    </row>
    <row r="627" spans="1:2" x14ac:dyDescent="0.35">
      <c r="A627" s="13"/>
      <c r="B627" s="4"/>
    </row>
    <row r="628" spans="1:2" x14ac:dyDescent="0.35">
      <c r="A628" s="13"/>
      <c r="B628" s="4"/>
    </row>
    <row r="629" spans="1:2" x14ac:dyDescent="0.35">
      <c r="A629" s="13"/>
      <c r="B629" s="4"/>
    </row>
    <row r="630" spans="1:2" x14ac:dyDescent="0.35">
      <c r="A630" s="13"/>
      <c r="B630" s="4"/>
    </row>
    <row r="631" spans="1:2" x14ac:dyDescent="0.35">
      <c r="A631" s="13"/>
      <c r="B631" s="4"/>
    </row>
    <row r="632" spans="1:2" x14ac:dyDescent="0.35">
      <c r="A632" s="13"/>
      <c r="B632" s="4"/>
    </row>
    <row r="633" spans="1:2" x14ac:dyDescent="0.35">
      <c r="A633" s="13"/>
      <c r="B633" s="4"/>
    </row>
    <row r="634" spans="1:2" x14ac:dyDescent="0.35">
      <c r="A634" s="13"/>
      <c r="B634" s="4"/>
    </row>
    <row r="635" spans="1:2" x14ac:dyDescent="0.35">
      <c r="A635" s="13"/>
      <c r="B635" s="4"/>
    </row>
    <row r="636" spans="1:2" x14ac:dyDescent="0.35">
      <c r="A636" s="13"/>
      <c r="B636" s="4"/>
    </row>
    <row r="637" spans="1:2" x14ac:dyDescent="0.35">
      <c r="A637" s="13"/>
      <c r="B637" s="4"/>
    </row>
    <row r="638" spans="1:2" x14ac:dyDescent="0.35">
      <c r="A638" s="13"/>
      <c r="B638" s="4"/>
    </row>
    <row r="639" spans="1:2" x14ac:dyDescent="0.35">
      <c r="A639" s="13"/>
      <c r="B639" s="4"/>
    </row>
    <row r="640" spans="1:2" x14ac:dyDescent="0.35">
      <c r="A640" s="13"/>
      <c r="B640" s="4"/>
    </row>
    <row r="641" spans="1:2" x14ac:dyDescent="0.35">
      <c r="A641" s="13"/>
      <c r="B641" s="4"/>
    </row>
    <row r="642" spans="1:2" x14ac:dyDescent="0.35">
      <c r="A642" s="13"/>
      <c r="B642" s="4"/>
    </row>
    <row r="643" spans="1:2" x14ac:dyDescent="0.35">
      <c r="A643" s="13"/>
      <c r="B643" s="4"/>
    </row>
    <row r="644" spans="1:2" x14ac:dyDescent="0.35">
      <c r="A644" s="13"/>
      <c r="B644" s="4"/>
    </row>
    <row r="645" spans="1:2" x14ac:dyDescent="0.35">
      <c r="A645" s="13"/>
      <c r="B645" s="4"/>
    </row>
    <row r="646" spans="1:2" x14ac:dyDescent="0.35">
      <c r="A646" s="13"/>
      <c r="B646" s="4"/>
    </row>
    <row r="647" spans="1:2" x14ac:dyDescent="0.35">
      <c r="A647" s="13"/>
      <c r="B647" s="4"/>
    </row>
    <row r="648" spans="1:2" x14ac:dyDescent="0.35">
      <c r="A648" s="13"/>
      <c r="B648" s="4"/>
    </row>
    <row r="649" spans="1:2" x14ac:dyDescent="0.35">
      <c r="A649" s="13"/>
      <c r="B649" s="4"/>
    </row>
    <row r="650" spans="1:2" x14ac:dyDescent="0.35">
      <c r="A650" s="13"/>
      <c r="B650" s="4"/>
    </row>
    <row r="651" spans="1:2" x14ac:dyDescent="0.35">
      <c r="A651" s="13"/>
      <c r="B651" s="4"/>
    </row>
    <row r="652" spans="1:2" x14ac:dyDescent="0.35">
      <c r="A652" s="13"/>
      <c r="B652" s="4"/>
    </row>
    <row r="653" spans="1:2" x14ac:dyDescent="0.35">
      <c r="A653" s="13"/>
      <c r="B653" s="4"/>
    </row>
    <row r="654" spans="1:2" x14ac:dyDescent="0.35">
      <c r="A654" s="13"/>
      <c r="B654" s="4"/>
    </row>
    <row r="655" spans="1:2" x14ac:dyDescent="0.35">
      <c r="A655" s="13"/>
      <c r="B655" s="4"/>
    </row>
    <row r="656" spans="1:2" x14ac:dyDescent="0.35">
      <c r="A656" s="13"/>
      <c r="B656" s="4"/>
    </row>
    <row r="657" spans="1:2" x14ac:dyDescent="0.35">
      <c r="A657" s="13"/>
      <c r="B657" s="4"/>
    </row>
    <row r="658" spans="1:2" x14ac:dyDescent="0.35">
      <c r="A658" s="13"/>
      <c r="B658" s="4"/>
    </row>
    <row r="659" spans="1:2" x14ac:dyDescent="0.35">
      <c r="A659" s="13"/>
      <c r="B659" s="4"/>
    </row>
    <row r="660" spans="1:2" x14ac:dyDescent="0.35">
      <c r="A660" s="13"/>
      <c r="B660" s="4"/>
    </row>
    <row r="661" spans="1:2" x14ac:dyDescent="0.35">
      <c r="A661" s="13"/>
      <c r="B661" s="4"/>
    </row>
    <row r="662" spans="1:2" x14ac:dyDescent="0.35">
      <c r="A662" s="13"/>
      <c r="B662" s="4"/>
    </row>
    <row r="663" spans="1:2" x14ac:dyDescent="0.35">
      <c r="A663" s="13"/>
      <c r="B663" s="4"/>
    </row>
    <row r="664" spans="1:2" x14ac:dyDescent="0.35">
      <c r="A664" s="13"/>
      <c r="B664" s="4"/>
    </row>
    <row r="665" spans="1:2" x14ac:dyDescent="0.35">
      <c r="A665" s="13"/>
      <c r="B665" s="4"/>
    </row>
    <row r="666" spans="1:2" x14ac:dyDescent="0.35">
      <c r="A666" s="13"/>
      <c r="B666" s="4"/>
    </row>
    <row r="667" spans="1:2" x14ac:dyDescent="0.35">
      <c r="A667" s="13"/>
      <c r="B667" s="4"/>
    </row>
    <row r="668" spans="1:2" x14ac:dyDescent="0.35">
      <c r="A668" s="13"/>
      <c r="B668" s="4"/>
    </row>
    <row r="669" spans="1:2" x14ac:dyDescent="0.35">
      <c r="A669" s="13"/>
      <c r="B669" s="4"/>
    </row>
    <row r="670" spans="1:2" x14ac:dyDescent="0.35">
      <c r="A670" s="13"/>
      <c r="B670" s="4"/>
    </row>
    <row r="671" spans="1:2" x14ac:dyDescent="0.35">
      <c r="A671" s="13"/>
      <c r="B671" s="4"/>
    </row>
    <row r="672" spans="1:2" x14ac:dyDescent="0.35">
      <c r="A672" s="13"/>
      <c r="B672" s="4"/>
    </row>
    <row r="673" spans="1:2" x14ac:dyDescent="0.35">
      <c r="A673" s="13"/>
      <c r="B673" s="4"/>
    </row>
    <row r="674" spans="1:2" x14ac:dyDescent="0.35">
      <c r="A674" s="13"/>
      <c r="B674" s="4"/>
    </row>
    <row r="675" spans="1:2" x14ac:dyDescent="0.35">
      <c r="A675" s="13"/>
      <c r="B675" s="4"/>
    </row>
    <row r="676" spans="1:2" x14ac:dyDescent="0.35">
      <c r="A676" s="13"/>
      <c r="B676" s="4"/>
    </row>
    <row r="677" spans="1:2" x14ac:dyDescent="0.35">
      <c r="A677" s="13"/>
      <c r="B677" s="4"/>
    </row>
    <row r="678" spans="1:2" x14ac:dyDescent="0.35">
      <c r="A678" s="13"/>
      <c r="B678" s="4"/>
    </row>
    <row r="679" spans="1:2" x14ac:dyDescent="0.35">
      <c r="A679" s="13"/>
      <c r="B679" s="4"/>
    </row>
    <row r="680" spans="1:2" x14ac:dyDescent="0.35">
      <c r="A680" s="13"/>
      <c r="B680" s="4"/>
    </row>
    <row r="681" spans="1:2" x14ac:dyDescent="0.35">
      <c r="A681" s="13"/>
      <c r="B681" s="4"/>
    </row>
    <row r="682" spans="1:2" x14ac:dyDescent="0.35">
      <c r="A682" s="13"/>
      <c r="B682" s="4"/>
    </row>
    <row r="683" spans="1:2" x14ac:dyDescent="0.35">
      <c r="A683" s="13"/>
      <c r="B683" s="4"/>
    </row>
    <row r="684" spans="1:2" x14ac:dyDescent="0.35">
      <c r="A684" s="13"/>
      <c r="B684" s="4"/>
    </row>
    <row r="685" spans="1:2" x14ac:dyDescent="0.35">
      <c r="A685" s="13"/>
      <c r="B685" s="4"/>
    </row>
    <row r="686" spans="1:2" x14ac:dyDescent="0.35">
      <c r="A686" s="13"/>
      <c r="B686" s="4"/>
    </row>
    <row r="687" spans="1:2" x14ac:dyDescent="0.35">
      <c r="A687" s="13"/>
      <c r="B687" s="4"/>
    </row>
    <row r="688" spans="1:2" x14ac:dyDescent="0.35">
      <c r="A688" s="13"/>
      <c r="B688" s="4"/>
    </row>
    <row r="689" spans="1:2" x14ac:dyDescent="0.35">
      <c r="A689" s="13"/>
      <c r="B689" s="4"/>
    </row>
    <row r="690" spans="1:2" x14ac:dyDescent="0.35">
      <c r="A690" s="13"/>
      <c r="B690" s="4"/>
    </row>
    <row r="691" spans="1:2" x14ac:dyDescent="0.35">
      <c r="A691" s="13"/>
      <c r="B691" s="4"/>
    </row>
    <row r="692" spans="1:2" x14ac:dyDescent="0.35">
      <c r="A692" s="13"/>
      <c r="B692" s="4"/>
    </row>
    <row r="693" spans="1:2" x14ac:dyDescent="0.35">
      <c r="A693" s="13"/>
      <c r="B693" s="4"/>
    </row>
    <row r="694" spans="1:2" x14ac:dyDescent="0.35">
      <c r="A694" s="13"/>
      <c r="B694" s="4"/>
    </row>
    <row r="695" spans="1:2" x14ac:dyDescent="0.35">
      <c r="A695" s="13"/>
      <c r="B695" s="4"/>
    </row>
    <row r="696" spans="1:2" x14ac:dyDescent="0.35">
      <c r="A696" s="13"/>
      <c r="B696" s="4"/>
    </row>
    <row r="697" spans="1:2" x14ac:dyDescent="0.35">
      <c r="A697" s="13"/>
      <c r="B697" s="4"/>
    </row>
    <row r="698" spans="1:2" x14ac:dyDescent="0.35">
      <c r="A698" s="13"/>
      <c r="B698" s="4"/>
    </row>
    <row r="699" spans="1:2" x14ac:dyDescent="0.35">
      <c r="A699" s="13"/>
      <c r="B699" s="4"/>
    </row>
    <row r="700" spans="1:2" x14ac:dyDescent="0.35">
      <c r="A700" s="13"/>
      <c r="B700" s="4"/>
    </row>
    <row r="701" spans="1:2" x14ac:dyDescent="0.35">
      <c r="A701" s="13"/>
      <c r="B701" s="4"/>
    </row>
    <row r="702" spans="1:2" x14ac:dyDescent="0.35">
      <c r="A702" s="13"/>
      <c r="B702" s="4"/>
    </row>
    <row r="703" spans="1:2" x14ac:dyDescent="0.35">
      <c r="A703" s="13"/>
      <c r="B703" s="4"/>
    </row>
    <row r="704" spans="1:2" x14ac:dyDescent="0.35">
      <c r="A704" s="13"/>
      <c r="B704" s="4"/>
    </row>
    <row r="705" spans="1:2" x14ac:dyDescent="0.35">
      <c r="A705" s="13"/>
      <c r="B705" s="4"/>
    </row>
    <row r="706" spans="1:2" x14ac:dyDescent="0.35">
      <c r="A706" s="13"/>
      <c r="B706" s="4"/>
    </row>
    <row r="707" spans="1:2" x14ac:dyDescent="0.35">
      <c r="A707" s="13"/>
      <c r="B707" s="4"/>
    </row>
    <row r="708" spans="1:2" x14ac:dyDescent="0.35">
      <c r="A708" s="13"/>
      <c r="B708" s="4"/>
    </row>
    <row r="709" spans="1:2" x14ac:dyDescent="0.35">
      <c r="A709" s="13"/>
      <c r="B709" s="4"/>
    </row>
    <row r="710" spans="1:2" x14ac:dyDescent="0.35">
      <c r="A710" s="13"/>
      <c r="B710" s="4"/>
    </row>
    <row r="711" spans="1:2" x14ac:dyDescent="0.35">
      <c r="A711" s="13"/>
      <c r="B711" s="4"/>
    </row>
    <row r="712" spans="1:2" x14ac:dyDescent="0.35">
      <c r="A712" s="13"/>
      <c r="B712" s="4"/>
    </row>
    <row r="713" spans="1:2" x14ac:dyDescent="0.35">
      <c r="A713" s="13"/>
      <c r="B713" s="4"/>
    </row>
    <row r="714" spans="1:2" x14ac:dyDescent="0.35">
      <c r="A714" s="13"/>
      <c r="B714" s="4"/>
    </row>
    <row r="715" spans="1:2" x14ac:dyDescent="0.35">
      <c r="A715" s="13"/>
      <c r="B715" s="4"/>
    </row>
    <row r="716" spans="1:2" x14ac:dyDescent="0.35">
      <c r="A716" s="13"/>
      <c r="B716" s="4"/>
    </row>
    <row r="717" spans="1:2" x14ac:dyDescent="0.35">
      <c r="A717" s="13"/>
      <c r="B717" s="4"/>
    </row>
    <row r="718" spans="1:2" x14ac:dyDescent="0.35">
      <c r="A718" s="13"/>
      <c r="B718" s="4"/>
    </row>
    <row r="719" spans="1:2" x14ac:dyDescent="0.35">
      <c r="A719" s="13"/>
      <c r="B719" s="4"/>
    </row>
    <row r="720" spans="1:2" x14ac:dyDescent="0.35">
      <c r="A720" s="13"/>
      <c r="B720" s="4"/>
    </row>
    <row r="721" spans="1:2" x14ac:dyDescent="0.35">
      <c r="A721" s="13"/>
      <c r="B721" s="4"/>
    </row>
    <row r="722" spans="1:2" x14ac:dyDescent="0.35">
      <c r="A722" s="13"/>
      <c r="B722" s="4"/>
    </row>
    <row r="723" spans="1:2" x14ac:dyDescent="0.35">
      <c r="A723" s="13"/>
      <c r="B723" s="4"/>
    </row>
    <row r="724" spans="1:2" x14ac:dyDescent="0.35">
      <c r="A724" s="13"/>
      <c r="B724" s="4"/>
    </row>
    <row r="725" spans="1:2" x14ac:dyDescent="0.35">
      <c r="A725" s="13"/>
      <c r="B725" s="4"/>
    </row>
    <row r="726" spans="1:2" x14ac:dyDescent="0.35">
      <c r="A726" s="13"/>
      <c r="B726" s="4"/>
    </row>
    <row r="727" spans="1:2" x14ac:dyDescent="0.35">
      <c r="A727" s="13"/>
      <c r="B727" s="4"/>
    </row>
    <row r="728" spans="1:2" x14ac:dyDescent="0.35">
      <c r="A728" s="13"/>
      <c r="B728" s="4"/>
    </row>
    <row r="729" spans="1:2" x14ac:dyDescent="0.35">
      <c r="A729" s="13"/>
      <c r="B729" s="4"/>
    </row>
    <row r="730" spans="1:2" x14ac:dyDescent="0.35">
      <c r="A730" s="13"/>
      <c r="B730" s="4"/>
    </row>
    <row r="731" spans="1:2" x14ac:dyDescent="0.35">
      <c r="A731" s="13"/>
      <c r="B731" s="4"/>
    </row>
  </sheetData>
  <phoneticPr fontId="27" type="noConversion"/>
  <hyperlinks>
    <hyperlink ref="E22" location="Contents!A1" display="Contents!A1" xr:uid="{3D79E62B-DB6F-42CE-AFC2-6DCFD6CEBED2}"/>
  </hyperlink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A001A-73ED-40FA-A209-B5C67B4F0B6A}">
  <dimension ref="A1:J727"/>
  <sheetViews>
    <sheetView showGridLines="0" zoomScale="90" zoomScaleNormal="90" workbookViewId="0">
      <selection activeCell="D20" sqref="D20"/>
    </sheetView>
  </sheetViews>
  <sheetFormatPr defaultRowHeight="14.5" x14ac:dyDescent="0.35"/>
  <cols>
    <col min="1" max="1" width="13.81640625" style="17" customWidth="1"/>
    <col min="2" max="2" width="15" customWidth="1"/>
    <col min="3" max="3" width="11.1796875" customWidth="1"/>
    <col min="4" max="4" width="15.54296875" customWidth="1"/>
    <col min="5" max="5" width="19.54296875" customWidth="1"/>
    <col min="6" max="6" width="22.7265625" customWidth="1"/>
  </cols>
  <sheetData>
    <row r="1" spans="1:10" x14ac:dyDescent="0.35">
      <c r="A1" s="18" t="str">
        <f xml:space="preserve"> CONCATENATE("Box 4.1  ",Contents!C11)</f>
        <v>Box 4.1  Global value chain-related trade</v>
      </c>
      <c r="B1" s="7"/>
    </row>
    <row r="2" spans="1:10" x14ac:dyDescent="0.35">
      <c r="A2" s="18"/>
      <c r="B2" s="7"/>
    </row>
    <row r="3" spans="1:10" x14ac:dyDescent="0.35">
      <c r="A3" s="55" t="s">
        <v>111</v>
      </c>
    </row>
    <row r="4" spans="1:10" ht="42.75" customHeight="1" x14ac:dyDescent="0.35">
      <c r="A4" s="57"/>
      <c r="B4" s="23" t="s">
        <v>107</v>
      </c>
      <c r="J4" s="25"/>
    </row>
    <row r="5" spans="1:10" x14ac:dyDescent="0.35">
      <c r="A5" s="46">
        <v>35034</v>
      </c>
      <c r="B5" s="4">
        <v>2.1</v>
      </c>
    </row>
    <row r="6" spans="1:10" x14ac:dyDescent="0.35">
      <c r="A6" s="46">
        <v>35400</v>
      </c>
      <c r="B6" s="4">
        <v>2.2000000000000002</v>
      </c>
    </row>
    <row r="7" spans="1:10" x14ac:dyDescent="0.35">
      <c r="A7" s="46">
        <v>35765</v>
      </c>
      <c r="B7" s="4">
        <v>2.2999999999999998</v>
      </c>
    </row>
    <row r="8" spans="1:10" x14ac:dyDescent="0.35">
      <c r="A8" s="46">
        <v>36130</v>
      </c>
      <c r="B8" s="4">
        <v>2.2999999999999998</v>
      </c>
    </row>
    <row r="9" spans="1:10" x14ac:dyDescent="0.35">
      <c r="A9" s="46">
        <v>36495</v>
      </c>
      <c r="B9" s="4">
        <v>2.4</v>
      </c>
    </row>
    <row r="10" spans="1:10" x14ac:dyDescent="0.35">
      <c r="A10" s="46">
        <v>36861</v>
      </c>
      <c r="B10" s="4">
        <v>2.8</v>
      </c>
    </row>
    <row r="11" spans="1:10" x14ac:dyDescent="0.35">
      <c r="A11" s="46">
        <v>37226</v>
      </c>
      <c r="B11" s="4">
        <v>2.7</v>
      </c>
    </row>
    <row r="12" spans="1:10" x14ac:dyDescent="0.35">
      <c r="A12" s="46">
        <v>37591</v>
      </c>
      <c r="B12" s="4">
        <v>2.8</v>
      </c>
    </row>
    <row r="13" spans="1:10" x14ac:dyDescent="0.35">
      <c r="A13" s="46">
        <v>37956</v>
      </c>
      <c r="B13" s="4">
        <v>3.2</v>
      </c>
    </row>
    <row r="14" spans="1:10" x14ac:dyDescent="0.35">
      <c r="A14" s="46">
        <v>38322</v>
      </c>
      <c r="B14" s="4">
        <v>4</v>
      </c>
    </row>
    <row r="15" spans="1:10" x14ac:dyDescent="0.35">
      <c r="A15" s="46">
        <v>38687</v>
      </c>
      <c r="B15" s="4">
        <v>4.7</v>
      </c>
    </row>
    <row r="16" spans="1:10" x14ac:dyDescent="0.35">
      <c r="A16" s="46">
        <v>39052</v>
      </c>
      <c r="B16" s="4">
        <v>5.5</v>
      </c>
    </row>
    <row r="17" spans="1:4" x14ac:dyDescent="0.35">
      <c r="A17" s="46">
        <v>39417</v>
      </c>
      <c r="B17" s="4">
        <v>6.4</v>
      </c>
    </row>
    <row r="18" spans="1:4" x14ac:dyDescent="0.35">
      <c r="A18" s="46">
        <v>39783</v>
      </c>
      <c r="B18" s="4">
        <v>7.5</v>
      </c>
    </row>
    <row r="19" spans="1:4" x14ac:dyDescent="0.35">
      <c r="A19" s="46">
        <v>40148</v>
      </c>
      <c r="B19" s="4">
        <v>5.6</v>
      </c>
    </row>
    <row r="20" spans="1:4" x14ac:dyDescent="0.35">
      <c r="A20" s="46">
        <v>40513</v>
      </c>
      <c r="B20" s="4">
        <v>6.9</v>
      </c>
      <c r="D20" s="2" t="s">
        <v>3</v>
      </c>
    </row>
    <row r="21" spans="1:4" x14ac:dyDescent="0.35">
      <c r="A21" s="46">
        <v>40878</v>
      </c>
      <c r="B21" s="4">
        <v>8.6</v>
      </c>
    </row>
    <row r="22" spans="1:4" x14ac:dyDescent="0.35">
      <c r="A22" s="46">
        <v>41244</v>
      </c>
      <c r="B22" s="4">
        <v>8.6</v>
      </c>
    </row>
    <row r="23" spans="1:4" x14ac:dyDescent="0.35">
      <c r="A23" s="46">
        <v>41609</v>
      </c>
      <c r="B23" s="4">
        <v>8.6999999999999993</v>
      </c>
    </row>
    <row r="24" spans="1:4" x14ac:dyDescent="0.35">
      <c r="A24" s="46">
        <v>41974</v>
      </c>
      <c r="B24" s="4">
        <v>8.8000000000000007</v>
      </c>
    </row>
    <row r="25" spans="1:4" x14ac:dyDescent="0.35">
      <c r="A25" s="46">
        <v>42339</v>
      </c>
      <c r="B25" s="4">
        <v>7.7</v>
      </c>
    </row>
    <row r="26" spans="1:4" x14ac:dyDescent="0.35">
      <c r="A26" s="46">
        <v>42705</v>
      </c>
      <c r="B26" s="40">
        <v>7.4</v>
      </c>
    </row>
    <row r="27" spans="1:4" x14ac:dyDescent="0.35">
      <c r="A27" s="46">
        <v>43070</v>
      </c>
      <c r="B27" s="40">
        <v>8.3000000000000007</v>
      </c>
    </row>
    <row r="28" spans="1:4" x14ac:dyDescent="0.35">
      <c r="A28" s="46">
        <v>43435</v>
      </c>
      <c r="B28" s="40">
        <v>9.3000000000000007</v>
      </c>
    </row>
    <row r="29" spans="1:4" x14ac:dyDescent="0.35">
      <c r="A29" s="46">
        <v>43800</v>
      </c>
      <c r="B29" s="40">
        <v>9.1</v>
      </c>
    </row>
    <row r="30" spans="1:4" x14ac:dyDescent="0.35">
      <c r="A30" s="46">
        <v>44166</v>
      </c>
      <c r="B30" s="40">
        <v>8.3000000000000007</v>
      </c>
    </row>
    <row r="31" spans="1:4" x14ac:dyDescent="0.35">
      <c r="A31" s="58"/>
      <c r="B31" s="40"/>
    </row>
    <row r="32" spans="1:4" x14ac:dyDescent="0.35">
      <c r="A32" s="58"/>
      <c r="B32" s="40"/>
    </row>
    <row r="33" spans="1:3" x14ac:dyDescent="0.35">
      <c r="A33" s="58"/>
      <c r="B33" s="40"/>
    </row>
    <row r="34" spans="1:3" x14ac:dyDescent="0.35">
      <c r="A34" s="58"/>
      <c r="B34" s="40"/>
    </row>
    <row r="35" spans="1:3" x14ac:dyDescent="0.35">
      <c r="A35" s="58"/>
      <c r="B35" s="40"/>
    </row>
    <row r="36" spans="1:3" x14ac:dyDescent="0.35">
      <c r="A36" s="46"/>
      <c r="B36" s="4"/>
    </row>
    <row r="37" spans="1:3" x14ac:dyDescent="0.35">
      <c r="B37" s="4"/>
    </row>
    <row r="38" spans="1:3" x14ac:dyDescent="0.35">
      <c r="A38" s="46"/>
      <c r="B38" s="4"/>
    </row>
    <row r="39" spans="1:3" x14ac:dyDescent="0.35">
      <c r="A39" s="46"/>
      <c r="B39" s="4"/>
    </row>
    <row r="40" spans="1:3" x14ac:dyDescent="0.35">
      <c r="A40" s="46"/>
      <c r="B40" s="4"/>
    </row>
    <row r="41" spans="1:3" x14ac:dyDescent="0.35">
      <c r="A41" s="46"/>
      <c r="B41" s="4"/>
    </row>
    <row r="42" spans="1:3" x14ac:dyDescent="0.35">
      <c r="A42" s="46"/>
      <c r="B42" s="4"/>
    </row>
    <row r="43" spans="1:3" x14ac:dyDescent="0.35">
      <c r="A43" s="46"/>
      <c r="B43" s="4"/>
    </row>
    <row r="44" spans="1:3" x14ac:dyDescent="0.35">
      <c r="A44" s="46"/>
      <c r="B44" s="4"/>
    </row>
    <row r="45" spans="1:3" x14ac:dyDescent="0.35">
      <c r="A45" s="46"/>
      <c r="B45" s="4"/>
    </row>
    <row r="46" spans="1:3" x14ac:dyDescent="0.35">
      <c r="A46" s="46"/>
      <c r="B46" s="4"/>
      <c r="C46" s="29"/>
    </row>
    <row r="47" spans="1:3" x14ac:dyDescent="0.35">
      <c r="A47" s="46"/>
      <c r="B47" s="4"/>
    </row>
    <row r="48" spans="1:3" x14ac:dyDescent="0.35">
      <c r="A48" s="46"/>
      <c r="B48" s="4"/>
    </row>
    <row r="49" spans="1:2" x14ac:dyDescent="0.35">
      <c r="A49" s="46"/>
      <c r="B49" s="4"/>
    </row>
    <row r="50" spans="1:2" x14ac:dyDescent="0.35">
      <c r="A50" s="46"/>
      <c r="B50" s="4"/>
    </row>
    <row r="51" spans="1:2" x14ac:dyDescent="0.35">
      <c r="A51" s="46"/>
      <c r="B51" s="4"/>
    </row>
    <row r="52" spans="1:2" x14ac:dyDescent="0.35">
      <c r="A52" s="46"/>
      <c r="B52" s="4"/>
    </row>
    <row r="53" spans="1:2" x14ac:dyDescent="0.35">
      <c r="A53" s="46"/>
      <c r="B53" s="4"/>
    </row>
    <row r="54" spans="1:2" x14ac:dyDescent="0.35">
      <c r="A54" s="46"/>
      <c r="B54" s="4"/>
    </row>
    <row r="55" spans="1:2" x14ac:dyDescent="0.35">
      <c r="A55" s="46"/>
      <c r="B55" s="4"/>
    </row>
    <row r="56" spans="1:2" x14ac:dyDescent="0.35">
      <c r="A56" s="46"/>
      <c r="B56" s="4"/>
    </row>
    <row r="57" spans="1:2" x14ac:dyDescent="0.35">
      <c r="A57" s="46"/>
      <c r="B57" s="4"/>
    </row>
    <row r="58" spans="1:2" x14ac:dyDescent="0.35">
      <c r="A58" s="46"/>
      <c r="B58" s="4"/>
    </row>
    <row r="59" spans="1:2" x14ac:dyDescent="0.35">
      <c r="A59" s="46"/>
      <c r="B59" s="4"/>
    </row>
    <row r="60" spans="1:2" x14ac:dyDescent="0.35">
      <c r="A60" s="46"/>
      <c r="B60" s="4"/>
    </row>
    <row r="61" spans="1:2" x14ac:dyDescent="0.35">
      <c r="A61" s="46"/>
      <c r="B61" s="4"/>
    </row>
    <row r="62" spans="1:2" x14ac:dyDescent="0.35">
      <c r="A62" s="46"/>
      <c r="B62" s="4"/>
    </row>
    <row r="63" spans="1:2" x14ac:dyDescent="0.35">
      <c r="A63" s="46"/>
      <c r="B63" s="4"/>
    </row>
    <row r="64" spans="1:2" x14ac:dyDescent="0.35">
      <c r="A64" s="46"/>
      <c r="B64" s="4"/>
    </row>
    <row r="65" spans="1:2" x14ac:dyDescent="0.35">
      <c r="A65" s="46"/>
      <c r="B65" s="4"/>
    </row>
    <row r="66" spans="1:2" x14ac:dyDescent="0.35">
      <c r="A66" s="46"/>
      <c r="B66" s="4"/>
    </row>
    <row r="67" spans="1:2" x14ac:dyDescent="0.35">
      <c r="A67" s="46"/>
      <c r="B67" s="4"/>
    </row>
    <row r="68" spans="1:2" x14ac:dyDescent="0.35">
      <c r="A68" s="46"/>
      <c r="B68" s="4"/>
    </row>
    <row r="69" spans="1:2" x14ac:dyDescent="0.35">
      <c r="A69" s="46"/>
      <c r="B69" s="4"/>
    </row>
    <row r="70" spans="1:2" x14ac:dyDescent="0.35">
      <c r="A70" s="46"/>
      <c r="B70" s="4"/>
    </row>
    <row r="71" spans="1:2" x14ac:dyDescent="0.35">
      <c r="A71" s="46"/>
      <c r="B71" s="4"/>
    </row>
    <row r="72" spans="1:2" x14ac:dyDescent="0.35">
      <c r="A72" s="46"/>
      <c r="B72" s="4"/>
    </row>
    <row r="73" spans="1:2" x14ac:dyDescent="0.35">
      <c r="A73" s="46"/>
      <c r="B73" s="4"/>
    </row>
    <row r="74" spans="1:2" x14ac:dyDescent="0.35">
      <c r="A74" s="46"/>
      <c r="B74" s="4"/>
    </row>
    <row r="75" spans="1:2" x14ac:dyDescent="0.35">
      <c r="A75" s="46"/>
      <c r="B75" s="4"/>
    </row>
    <row r="76" spans="1:2" x14ac:dyDescent="0.35">
      <c r="A76" s="46"/>
      <c r="B76" s="4"/>
    </row>
    <row r="77" spans="1:2" x14ac:dyDescent="0.35">
      <c r="A77" s="46"/>
      <c r="B77" s="4"/>
    </row>
    <row r="78" spans="1:2" x14ac:dyDescent="0.35">
      <c r="A78" s="59"/>
      <c r="B78" s="4"/>
    </row>
    <row r="79" spans="1:2" x14ac:dyDescent="0.35">
      <c r="A79" s="59"/>
      <c r="B79" s="4"/>
    </row>
    <row r="80" spans="1:2" x14ac:dyDescent="0.35">
      <c r="A80" s="59"/>
      <c r="B80" s="4"/>
    </row>
    <row r="81" spans="1:2" x14ac:dyDescent="0.35">
      <c r="A81" s="59"/>
      <c r="B81" s="4"/>
    </row>
    <row r="82" spans="1:2" x14ac:dyDescent="0.35">
      <c r="A82" s="59"/>
      <c r="B82" s="4"/>
    </row>
    <row r="83" spans="1:2" x14ac:dyDescent="0.35">
      <c r="A83" s="59"/>
      <c r="B83" s="4"/>
    </row>
    <row r="84" spans="1:2" x14ac:dyDescent="0.35">
      <c r="A84" s="59"/>
      <c r="B84" s="4"/>
    </row>
    <row r="85" spans="1:2" x14ac:dyDescent="0.35">
      <c r="A85" s="59"/>
      <c r="B85" s="4"/>
    </row>
    <row r="86" spans="1:2" x14ac:dyDescent="0.35">
      <c r="A86" s="59"/>
      <c r="B86" s="4"/>
    </row>
    <row r="87" spans="1:2" x14ac:dyDescent="0.35">
      <c r="A87" s="59"/>
      <c r="B87" s="4"/>
    </row>
    <row r="88" spans="1:2" x14ac:dyDescent="0.35">
      <c r="A88" s="59"/>
      <c r="B88" s="4"/>
    </row>
    <row r="89" spans="1:2" x14ac:dyDescent="0.35">
      <c r="A89" s="59"/>
      <c r="B89" s="4"/>
    </row>
    <row r="90" spans="1:2" x14ac:dyDescent="0.35">
      <c r="A90" s="59"/>
      <c r="B90" s="4"/>
    </row>
    <row r="91" spans="1:2" x14ac:dyDescent="0.35">
      <c r="A91" s="59"/>
      <c r="B91" s="4"/>
    </row>
    <row r="92" spans="1:2" x14ac:dyDescent="0.35">
      <c r="A92" s="59"/>
      <c r="B92" s="4"/>
    </row>
    <row r="93" spans="1:2" x14ac:dyDescent="0.35">
      <c r="A93" s="59"/>
      <c r="B93" s="4"/>
    </row>
    <row r="94" spans="1:2" x14ac:dyDescent="0.35">
      <c r="A94" s="59"/>
      <c r="B94" s="4"/>
    </row>
    <row r="95" spans="1:2" x14ac:dyDescent="0.35">
      <c r="A95" s="59"/>
      <c r="B95" s="4"/>
    </row>
    <row r="96" spans="1:2" x14ac:dyDescent="0.35">
      <c r="A96" s="59"/>
      <c r="B96" s="4"/>
    </row>
    <row r="97" spans="1:2" x14ac:dyDescent="0.35">
      <c r="A97" s="59"/>
      <c r="B97" s="4"/>
    </row>
    <row r="98" spans="1:2" x14ac:dyDescent="0.35">
      <c r="A98" s="59"/>
      <c r="B98" s="4"/>
    </row>
    <row r="99" spans="1:2" x14ac:dyDescent="0.35">
      <c r="A99" s="59"/>
      <c r="B99" s="4"/>
    </row>
    <row r="100" spans="1:2" x14ac:dyDescent="0.35">
      <c r="A100" s="59"/>
      <c r="B100" s="4"/>
    </row>
    <row r="101" spans="1:2" x14ac:dyDescent="0.35">
      <c r="A101" s="59"/>
      <c r="B101" s="4"/>
    </row>
    <row r="102" spans="1:2" x14ac:dyDescent="0.35">
      <c r="A102" s="59"/>
      <c r="B102" s="4"/>
    </row>
    <row r="103" spans="1:2" x14ac:dyDescent="0.35">
      <c r="A103" s="59"/>
      <c r="B103" s="4"/>
    </row>
    <row r="104" spans="1:2" x14ac:dyDescent="0.35">
      <c r="A104" s="59"/>
      <c r="B104" s="4"/>
    </row>
    <row r="105" spans="1:2" x14ac:dyDescent="0.35">
      <c r="A105" s="59"/>
      <c r="B105" s="4"/>
    </row>
    <row r="106" spans="1:2" x14ac:dyDescent="0.35">
      <c r="A106" s="59"/>
      <c r="B106" s="4"/>
    </row>
    <row r="107" spans="1:2" x14ac:dyDescent="0.35">
      <c r="A107" s="59"/>
      <c r="B107" s="4"/>
    </row>
    <row r="108" spans="1:2" x14ac:dyDescent="0.35">
      <c r="A108" s="59"/>
      <c r="B108" s="4"/>
    </row>
    <row r="109" spans="1:2" x14ac:dyDescent="0.35">
      <c r="A109" s="59"/>
      <c r="B109" s="4"/>
    </row>
    <row r="110" spans="1:2" x14ac:dyDescent="0.35">
      <c r="A110" s="59"/>
      <c r="B110" s="4"/>
    </row>
    <row r="111" spans="1:2" x14ac:dyDescent="0.35">
      <c r="A111" s="59"/>
      <c r="B111" s="4"/>
    </row>
    <row r="112" spans="1:2" x14ac:dyDescent="0.35">
      <c r="A112" s="59"/>
      <c r="B112" s="4"/>
    </row>
    <row r="113" spans="1:2" x14ac:dyDescent="0.35">
      <c r="A113" s="59"/>
      <c r="B113" s="4"/>
    </row>
    <row r="114" spans="1:2" x14ac:dyDescent="0.35">
      <c r="A114" s="59"/>
      <c r="B114" s="4"/>
    </row>
    <row r="115" spans="1:2" x14ac:dyDescent="0.35">
      <c r="A115" s="59"/>
      <c r="B115" s="4"/>
    </row>
    <row r="116" spans="1:2" x14ac:dyDescent="0.35">
      <c r="A116" s="59"/>
      <c r="B116" s="4"/>
    </row>
    <row r="117" spans="1:2" x14ac:dyDescent="0.35">
      <c r="A117" s="59"/>
      <c r="B117" s="4"/>
    </row>
    <row r="118" spans="1:2" x14ac:dyDescent="0.35">
      <c r="A118" s="59"/>
      <c r="B118" s="4"/>
    </row>
    <row r="119" spans="1:2" x14ac:dyDescent="0.35">
      <c r="A119" s="59"/>
      <c r="B119" s="4"/>
    </row>
    <row r="120" spans="1:2" x14ac:dyDescent="0.35">
      <c r="A120" s="59"/>
      <c r="B120" s="4"/>
    </row>
    <row r="121" spans="1:2" x14ac:dyDescent="0.35">
      <c r="A121" s="59"/>
      <c r="B121" s="4"/>
    </row>
    <row r="122" spans="1:2" x14ac:dyDescent="0.35">
      <c r="A122" s="59"/>
      <c r="B122" s="4"/>
    </row>
    <row r="123" spans="1:2" x14ac:dyDescent="0.35">
      <c r="A123" s="59"/>
      <c r="B123" s="4"/>
    </row>
    <row r="124" spans="1:2" x14ac:dyDescent="0.35">
      <c r="A124" s="59"/>
      <c r="B124" s="4"/>
    </row>
    <row r="125" spans="1:2" x14ac:dyDescent="0.35">
      <c r="A125" s="59"/>
      <c r="B125" s="4"/>
    </row>
    <row r="126" spans="1:2" x14ac:dyDescent="0.35">
      <c r="A126" s="59"/>
      <c r="B126" s="4"/>
    </row>
    <row r="127" spans="1:2" x14ac:dyDescent="0.35">
      <c r="A127" s="59"/>
      <c r="B127" s="4"/>
    </row>
    <row r="128" spans="1:2" x14ac:dyDescent="0.35">
      <c r="A128" s="59"/>
      <c r="B128" s="4"/>
    </row>
    <row r="129" spans="1:2" x14ac:dyDescent="0.35">
      <c r="A129" s="59"/>
      <c r="B129" s="4"/>
    </row>
    <row r="130" spans="1:2" x14ac:dyDescent="0.35">
      <c r="A130" s="59"/>
      <c r="B130" s="4"/>
    </row>
    <row r="131" spans="1:2" x14ac:dyDescent="0.35">
      <c r="A131" s="59"/>
      <c r="B131" s="4"/>
    </row>
    <row r="132" spans="1:2" x14ac:dyDescent="0.35">
      <c r="A132" s="59"/>
      <c r="B132" s="4"/>
    </row>
    <row r="133" spans="1:2" x14ac:dyDescent="0.35">
      <c r="A133" s="59"/>
      <c r="B133" s="4"/>
    </row>
    <row r="134" spans="1:2" x14ac:dyDescent="0.35">
      <c r="A134" s="59"/>
      <c r="B134" s="4"/>
    </row>
    <row r="135" spans="1:2" x14ac:dyDescent="0.35">
      <c r="A135" s="59"/>
      <c r="B135" s="4"/>
    </row>
    <row r="136" spans="1:2" x14ac:dyDescent="0.35">
      <c r="A136" s="59"/>
      <c r="B136" s="4"/>
    </row>
    <row r="137" spans="1:2" x14ac:dyDescent="0.35">
      <c r="A137" s="59"/>
      <c r="B137" s="4"/>
    </row>
    <row r="138" spans="1:2" x14ac:dyDescent="0.35">
      <c r="A138" s="59"/>
      <c r="B138" s="4"/>
    </row>
    <row r="139" spans="1:2" x14ac:dyDescent="0.35">
      <c r="A139" s="59"/>
      <c r="B139" s="4"/>
    </row>
    <row r="140" spans="1:2" x14ac:dyDescent="0.35">
      <c r="A140" s="59"/>
      <c r="B140" s="4"/>
    </row>
    <row r="141" spans="1:2" x14ac:dyDescent="0.35">
      <c r="A141" s="59"/>
      <c r="B141" s="4"/>
    </row>
    <row r="142" spans="1:2" x14ac:dyDescent="0.35">
      <c r="A142" s="59"/>
      <c r="B142" s="4"/>
    </row>
    <row r="143" spans="1:2" x14ac:dyDescent="0.35">
      <c r="A143" s="59"/>
      <c r="B143" s="4"/>
    </row>
    <row r="144" spans="1:2" x14ac:dyDescent="0.35">
      <c r="A144" s="59"/>
      <c r="B144" s="4"/>
    </row>
    <row r="145" spans="1:2" x14ac:dyDescent="0.35">
      <c r="A145" s="59"/>
      <c r="B145" s="4"/>
    </row>
    <row r="146" spans="1:2" x14ac:dyDescent="0.35">
      <c r="A146" s="59"/>
      <c r="B146" s="4"/>
    </row>
    <row r="147" spans="1:2" x14ac:dyDescent="0.35">
      <c r="A147" s="59"/>
      <c r="B147" s="4"/>
    </row>
    <row r="148" spans="1:2" x14ac:dyDescent="0.35">
      <c r="A148" s="59"/>
      <c r="B148" s="4"/>
    </row>
    <row r="149" spans="1:2" x14ac:dyDescent="0.35">
      <c r="A149" s="59"/>
      <c r="B149" s="4"/>
    </row>
    <row r="150" spans="1:2" x14ac:dyDescent="0.35">
      <c r="A150" s="59"/>
      <c r="B150" s="4"/>
    </row>
    <row r="151" spans="1:2" x14ac:dyDescent="0.35">
      <c r="A151" s="59"/>
      <c r="B151" s="4"/>
    </row>
    <row r="152" spans="1:2" x14ac:dyDescent="0.35">
      <c r="A152" s="59"/>
      <c r="B152" s="4"/>
    </row>
    <row r="153" spans="1:2" x14ac:dyDescent="0.35">
      <c r="A153" s="59"/>
      <c r="B153" s="4"/>
    </row>
    <row r="154" spans="1:2" x14ac:dyDescent="0.35">
      <c r="A154" s="59"/>
      <c r="B154" s="4"/>
    </row>
    <row r="155" spans="1:2" x14ac:dyDescent="0.35">
      <c r="A155" s="59"/>
      <c r="B155" s="4"/>
    </row>
    <row r="156" spans="1:2" x14ac:dyDescent="0.35">
      <c r="A156" s="59"/>
      <c r="B156" s="4"/>
    </row>
    <row r="157" spans="1:2" x14ac:dyDescent="0.35">
      <c r="A157" s="59"/>
      <c r="B157" s="4"/>
    </row>
    <row r="158" spans="1:2" x14ac:dyDescent="0.35">
      <c r="A158" s="59"/>
      <c r="B158" s="4"/>
    </row>
    <row r="159" spans="1:2" x14ac:dyDescent="0.35">
      <c r="A159" s="59"/>
      <c r="B159" s="4"/>
    </row>
    <row r="160" spans="1:2" x14ac:dyDescent="0.35">
      <c r="A160" s="59"/>
      <c r="B160" s="4"/>
    </row>
    <row r="161" spans="1:2" x14ac:dyDescent="0.35">
      <c r="A161" s="59"/>
      <c r="B161" s="4"/>
    </row>
    <row r="162" spans="1:2" x14ac:dyDescent="0.35">
      <c r="A162" s="59"/>
      <c r="B162" s="4"/>
    </row>
    <row r="163" spans="1:2" x14ac:dyDescent="0.35">
      <c r="A163" s="59"/>
      <c r="B163" s="4"/>
    </row>
    <row r="164" spans="1:2" x14ac:dyDescent="0.35">
      <c r="A164" s="59"/>
      <c r="B164" s="4"/>
    </row>
    <row r="165" spans="1:2" x14ac:dyDescent="0.35">
      <c r="A165" s="59"/>
      <c r="B165" s="4"/>
    </row>
    <row r="166" spans="1:2" x14ac:dyDescent="0.35">
      <c r="A166" s="59"/>
      <c r="B166" s="4"/>
    </row>
    <row r="167" spans="1:2" x14ac:dyDescent="0.35">
      <c r="A167" s="59"/>
      <c r="B167" s="4"/>
    </row>
    <row r="168" spans="1:2" x14ac:dyDescent="0.35">
      <c r="A168" s="59"/>
      <c r="B168" s="4"/>
    </row>
    <row r="169" spans="1:2" x14ac:dyDescent="0.35">
      <c r="A169" s="59"/>
      <c r="B169" s="4"/>
    </row>
    <row r="170" spans="1:2" x14ac:dyDescent="0.35">
      <c r="A170" s="59"/>
      <c r="B170" s="4"/>
    </row>
    <row r="171" spans="1:2" x14ac:dyDescent="0.35">
      <c r="A171" s="59"/>
      <c r="B171" s="4"/>
    </row>
    <row r="172" spans="1:2" x14ac:dyDescent="0.35">
      <c r="A172" s="59"/>
      <c r="B172" s="4"/>
    </row>
    <row r="173" spans="1:2" x14ac:dyDescent="0.35">
      <c r="A173" s="59"/>
      <c r="B173" s="4"/>
    </row>
    <row r="174" spans="1:2" x14ac:dyDescent="0.35">
      <c r="A174" s="59"/>
      <c r="B174" s="4"/>
    </row>
    <row r="175" spans="1:2" x14ac:dyDescent="0.35">
      <c r="A175" s="59"/>
      <c r="B175" s="4"/>
    </row>
    <row r="176" spans="1:2" x14ac:dyDescent="0.35">
      <c r="A176" s="59"/>
      <c r="B176" s="4"/>
    </row>
    <row r="177" spans="1:2" x14ac:dyDescent="0.35">
      <c r="A177" s="59"/>
      <c r="B177" s="4"/>
    </row>
    <row r="178" spans="1:2" x14ac:dyDescent="0.35">
      <c r="A178" s="59"/>
      <c r="B178" s="4"/>
    </row>
    <row r="179" spans="1:2" x14ac:dyDescent="0.35">
      <c r="A179" s="59"/>
      <c r="B179" s="4"/>
    </row>
    <row r="180" spans="1:2" x14ac:dyDescent="0.35">
      <c r="A180" s="59"/>
      <c r="B180" s="4"/>
    </row>
    <row r="181" spans="1:2" x14ac:dyDescent="0.35">
      <c r="A181" s="59"/>
      <c r="B181" s="4"/>
    </row>
    <row r="182" spans="1:2" x14ac:dyDescent="0.35">
      <c r="A182" s="59"/>
      <c r="B182" s="4"/>
    </row>
    <row r="183" spans="1:2" x14ac:dyDescent="0.35">
      <c r="A183" s="59"/>
      <c r="B183" s="4"/>
    </row>
    <row r="184" spans="1:2" x14ac:dyDescent="0.35">
      <c r="A184" s="59"/>
      <c r="B184" s="4"/>
    </row>
    <row r="185" spans="1:2" x14ac:dyDescent="0.35">
      <c r="A185" s="59"/>
      <c r="B185" s="4"/>
    </row>
    <row r="186" spans="1:2" x14ac:dyDescent="0.35">
      <c r="A186" s="59"/>
      <c r="B186" s="4"/>
    </row>
    <row r="187" spans="1:2" x14ac:dyDescent="0.35">
      <c r="A187" s="59"/>
      <c r="B187" s="4"/>
    </row>
    <row r="188" spans="1:2" x14ac:dyDescent="0.35">
      <c r="A188" s="59"/>
      <c r="B188" s="4"/>
    </row>
    <row r="189" spans="1:2" x14ac:dyDescent="0.35">
      <c r="A189" s="59"/>
      <c r="B189" s="4"/>
    </row>
    <row r="190" spans="1:2" x14ac:dyDescent="0.35">
      <c r="A190" s="59"/>
      <c r="B190" s="4"/>
    </row>
    <row r="191" spans="1:2" x14ac:dyDescent="0.35">
      <c r="A191" s="59"/>
      <c r="B191" s="4"/>
    </row>
    <row r="192" spans="1:2" x14ac:dyDescent="0.35">
      <c r="A192" s="59"/>
      <c r="B192" s="4"/>
    </row>
    <row r="193" spans="1:2" x14ac:dyDescent="0.35">
      <c r="A193" s="59"/>
      <c r="B193" s="4"/>
    </row>
    <row r="194" spans="1:2" x14ac:dyDescent="0.35">
      <c r="A194" s="59"/>
      <c r="B194" s="4"/>
    </row>
    <row r="195" spans="1:2" x14ac:dyDescent="0.35">
      <c r="A195" s="59"/>
      <c r="B195" s="4"/>
    </row>
    <row r="196" spans="1:2" x14ac:dyDescent="0.35">
      <c r="A196" s="59"/>
      <c r="B196" s="4"/>
    </row>
    <row r="197" spans="1:2" x14ac:dyDescent="0.35">
      <c r="A197" s="59"/>
      <c r="B197" s="4"/>
    </row>
    <row r="198" spans="1:2" x14ac:dyDescent="0.35">
      <c r="A198" s="59"/>
      <c r="B198" s="4"/>
    </row>
    <row r="199" spans="1:2" x14ac:dyDescent="0.35">
      <c r="A199" s="59"/>
      <c r="B199" s="4"/>
    </row>
    <row r="200" spans="1:2" x14ac:dyDescent="0.35">
      <c r="A200" s="59"/>
      <c r="B200" s="4"/>
    </row>
    <row r="201" spans="1:2" x14ac:dyDescent="0.35">
      <c r="A201" s="59"/>
      <c r="B201" s="4"/>
    </row>
    <row r="202" spans="1:2" x14ac:dyDescent="0.35">
      <c r="A202" s="59"/>
      <c r="B202" s="4"/>
    </row>
    <row r="203" spans="1:2" x14ac:dyDescent="0.35">
      <c r="A203" s="59"/>
      <c r="B203" s="4"/>
    </row>
    <row r="204" spans="1:2" x14ac:dyDescent="0.35">
      <c r="A204" s="59"/>
      <c r="B204" s="4"/>
    </row>
    <row r="205" spans="1:2" x14ac:dyDescent="0.35">
      <c r="A205" s="59"/>
      <c r="B205" s="4"/>
    </row>
    <row r="206" spans="1:2" x14ac:dyDescent="0.35">
      <c r="A206" s="59"/>
      <c r="B206" s="4"/>
    </row>
    <row r="207" spans="1:2" x14ac:dyDescent="0.35">
      <c r="A207" s="59"/>
      <c r="B207" s="4"/>
    </row>
    <row r="208" spans="1:2" x14ac:dyDescent="0.35">
      <c r="A208" s="59"/>
      <c r="B208" s="4"/>
    </row>
    <row r="209" spans="1:2" x14ac:dyDescent="0.35">
      <c r="A209" s="59"/>
      <c r="B209" s="4"/>
    </row>
    <row r="210" spans="1:2" x14ac:dyDescent="0.35">
      <c r="A210" s="59"/>
      <c r="B210" s="4"/>
    </row>
    <row r="211" spans="1:2" x14ac:dyDescent="0.35">
      <c r="A211" s="59"/>
      <c r="B211" s="4"/>
    </row>
    <row r="212" spans="1:2" x14ac:dyDescent="0.35">
      <c r="A212" s="59"/>
      <c r="B212" s="4"/>
    </row>
    <row r="213" spans="1:2" x14ac:dyDescent="0.35">
      <c r="A213" s="59"/>
      <c r="B213" s="4"/>
    </row>
    <row r="214" spans="1:2" x14ac:dyDescent="0.35">
      <c r="A214" s="59"/>
      <c r="B214" s="4"/>
    </row>
    <row r="215" spans="1:2" x14ac:dyDescent="0.35">
      <c r="A215" s="59"/>
      <c r="B215" s="4"/>
    </row>
    <row r="216" spans="1:2" x14ac:dyDescent="0.35">
      <c r="A216" s="59"/>
      <c r="B216" s="4"/>
    </row>
    <row r="217" spans="1:2" x14ac:dyDescent="0.35">
      <c r="A217" s="59"/>
      <c r="B217" s="4"/>
    </row>
    <row r="218" spans="1:2" x14ac:dyDescent="0.35">
      <c r="A218" s="59"/>
      <c r="B218" s="4"/>
    </row>
    <row r="219" spans="1:2" x14ac:dyDescent="0.35">
      <c r="A219" s="59"/>
      <c r="B219" s="4"/>
    </row>
    <row r="220" spans="1:2" x14ac:dyDescent="0.35">
      <c r="A220" s="59"/>
      <c r="B220" s="4"/>
    </row>
    <row r="221" spans="1:2" x14ac:dyDescent="0.35">
      <c r="A221" s="59"/>
      <c r="B221" s="4"/>
    </row>
    <row r="222" spans="1:2" x14ac:dyDescent="0.35">
      <c r="A222" s="59"/>
      <c r="B222" s="4"/>
    </row>
    <row r="223" spans="1:2" x14ac:dyDescent="0.35">
      <c r="A223" s="59"/>
      <c r="B223" s="4"/>
    </row>
    <row r="224" spans="1:2" x14ac:dyDescent="0.35">
      <c r="A224" s="59"/>
      <c r="B224" s="4"/>
    </row>
    <row r="225" spans="1:2" x14ac:dyDescent="0.35">
      <c r="A225" s="59"/>
      <c r="B225" s="4"/>
    </row>
    <row r="226" spans="1:2" x14ac:dyDescent="0.35">
      <c r="A226" s="59"/>
      <c r="B226" s="4"/>
    </row>
    <row r="227" spans="1:2" x14ac:dyDescent="0.35">
      <c r="A227" s="59"/>
      <c r="B227" s="4"/>
    </row>
    <row r="228" spans="1:2" x14ac:dyDescent="0.35">
      <c r="A228" s="59"/>
      <c r="B228" s="4"/>
    </row>
    <row r="229" spans="1:2" x14ac:dyDescent="0.35">
      <c r="A229" s="59"/>
      <c r="B229" s="4"/>
    </row>
    <row r="230" spans="1:2" x14ac:dyDescent="0.35">
      <c r="A230" s="59"/>
      <c r="B230" s="4"/>
    </row>
    <row r="231" spans="1:2" x14ac:dyDescent="0.35">
      <c r="A231" s="59"/>
      <c r="B231" s="4"/>
    </row>
    <row r="232" spans="1:2" x14ac:dyDescent="0.35">
      <c r="A232" s="59"/>
      <c r="B232" s="4"/>
    </row>
    <row r="233" spans="1:2" x14ac:dyDescent="0.35">
      <c r="A233" s="59"/>
      <c r="B233" s="4"/>
    </row>
    <row r="234" spans="1:2" x14ac:dyDescent="0.35">
      <c r="A234" s="59"/>
      <c r="B234" s="4"/>
    </row>
    <row r="235" spans="1:2" x14ac:dyDescent="0.35">
      <c r="A235" s="59"/>
      <c r="B235" s="4"/>
    </row>
    <row r="236" spans="1:2" x14ac:dyDescent="0.35">
      <c r="A236" s="59"/>
      <c r="B236" s="4"/>
    </row>
    <row r="237" spans="1:2" x14ac:dyDescent="0.35">
      <c r="A237" s="59"/>
      <c r="B237" s="4"/>
    </row>
    <row r="238" spans="1:2" x14ac:dyDescent="0.35">
      <c r="A238" s="59"/>
      <c r="B238" s="4"/>
    </row>
    <row r="239" spans="1:2" x14ac:dyDescent="0.35">
      <c r="A239" s="59"/>
      <c r="B239" s="4"/>
    </row>
    <row r="240" spans="1:2" x14ac:dyDescent="0.35">
      <c r="A240" s="59"/>
      <c r="B240" s="4"/>
    </row>
    <row r="241" spans="1:2" x14ac:dyDescent="0.35">
      <c r="A241" s="59"/>
      <c r="B241" s="4"/>
    </row>
    <row r="242" spans="1:2" x14ac:dyDescent="0.35">
      <c r="A242" s="59"/>
      <c r="B242" s="4"/>
    </row>
    <row r="243" spans="1:2" x14ac:dyDescent="0.35">
      <c r="A243" s="59"/>
      <c r="B243" s="4"/>
    </row>
    <row r="244" spans="1:2" x14ac:dyDescent="0.35">
      <c r="A244" s="59"/>
      <c r="B244" s="4"/>
    </row>
    <row r="245" spans="1:2" x14ac:dyDescent="0.35">
      <c r="A245" s="59"/>
      <c r="B245" s="4"/>
    </row>
    <row r="246" spans="1:2" x14ac:dyDescent="0.35">
      <c r="A246" s="59"/>
      <c r="B246" s="4"/>
    </row>
    <row r="247" spans="1:2" x14ac:dyDescent="0.35">
      <c r="A247" s="59"/>
      <c r="B247" s="4"/>
    </row>
    <row r="248" spans="1:2" x14ac:dyDescent="0.35">
      <c r="A248" s="59"/>
      <c r="B248" s="4"/>
    </row>
    <row r="249" spans="1:2" x14ac:dyDescent="0.35">
      <c r="A249" s="59"/>
      <c r="B249" s="4"/>
    </row>
    <row r="250" spans="1:2" x14ac:dyDescent="0.35">
      <c r="A250" s="59"/>
      <c r="B250" s="4"/>
    </row>
    <row r="251" spans="1:2" x14ac:dyDescent="0.35">
      <c r="A251" s="59"/>
      <c r="B251" s="4"/>
    </row>
    <row r="252" spans="1:2" x14ac:dyDescent="0.35">
      <c r="A252" s="59"/>
      <c r="B252" s="4"/>
    </row>
    <row r="253" spans="1:2" x14ac:dyDescent="0.35">
      <c r="A253" s="59"/>
      <c r="B253" s="4"/>
    </row>
    <row r="254" spans="1:2" x14ac:dyDescent="0.35">
      <c r="A254" s="59"/>
      <c r="B254" s="4"/>
    </row>
    <row r="255" spans="1:2" x14ac:dyDescent="0.35">
      <c r="A255" s="59"/>
      <c r="B255" s="4"/>
    </row>
    <row r="256" spans="1:2" x14ac:dyDescent="0.35">
      <c r="A256" s="59"/>
      <c r="B256" s="4"/>
    </row>
    <row r="257" spans="1:2" x14ac:dyDescent="0.35">
      <c r="A257" s="59"/>
      <c r="B257" s="4"/>
    </row>
    <row r="258" spans="1:2" x14ac:dyDescent="0.35">
      <c r="A258" s="59"/>
      <c r="B258" s="4"/>
    </row>
    <row r="259" spans="1:2" x14ac:dyDescent="0.35">
      <c r="A259" s="59"/>
      <c r="B259" s="4"/>
    </row>
    <row r="260" spans="1:2" x14ac:dyDescent="0.35">
      <c r="A260" s="59"/>
      <c r="B260" s="4"/>
    </row>
    <row r="261" spans="1:2" x14ac:dyDescent="0.35">
      <c r="A261" s="59"/>
      <c r="B261" s="4"/>
    </row>
    <row r="262" spans="1:2" x14ac:dyDescent="0.35">
      <c r="A262" s="59"/>
      <c r="B262" s="4"/>
    </row>
    <row r="263" spans="1:2" x14ac:dyDescent="0.35">
      <c r="A263" s="59"/>
      <c r="B263" s="4"/>
    </row>
    <row r="264" spans="1:2" x14ac:dyDescent="0.35">
      <c r="A264" s="59"/>
      <c r="B264" s="4"/>
    </row>
    <row r="265" spans="1:2" x14ac:dyDescent="0.35">
      <c r="A265" s="59"/>
      <c r="B265" s="4"/>
    </row>
    <row r="266" spans="1:2" x14ac:dyDescent="0.35">
      <c r="A266" s="59"/>
      <c r="B266" s="4"/>
    </row>
    <row r="267" spans="1:2" x14ac:dyDescent="0.35">
      <c r="A267" s="59"/>
      <c r="B267" s="4"/>
    </row>
    <row r="268" spans="1:2" x14ac:dyDescent="0.35">
      <c r="A268" s="59"/>
      <c r="B268" s="4"/>
    </row>
    <row r="269" spans="1:2" x14ac:dyDescent="0.35">
      <c r="A269" s="59"/>
      <c r="B269" s="4"/>
    </row>
    <row r="270" spans="1:2" x14ac:dyDescent="0.35">
      <c r="A270" s="59"/>
      <c r="B270" s="4"/>
    </row>
    <row r="271" spans="1:2" x14ac:dyDescent="0.35">
      <c r="A271" s="59"/>
      <c r="B271" s="4"/>
    </row>
    <row r="272" spans="1:2" x14ac:dyDescent="0.35">
      <c r="A272" s="59"/>
      <c r="B272" s="4"/>
    </row>
    <row r="273" spans="1:2" x14ac:dyDescent="0.35">
      <c r="A273" s="59"/>
      <c r="B273" s="4"/>
    </row>
    <row r="274" spans="1:2" x14ac:dyDescent="0.35">
      <c r="A274" s="59"/>
      <c r="B274" s="4"/>
    </row>
    <row r="275" spans="1:2" x14ac:dyDescent="0.35">
      <c r="A275" s="59"/>
      <c r="B275" s="4"/>
    </row>
    <row r="276" spans="1:2" x14ac:dyDescent="0.35">
      <c r="A276" s="59"/>
      <c r="B276" s="4"/>
    </row>
    <row r="277" spans="1:2" x14ac:dyDescent="0.35">
      <c r="A277" s="59"/>
      <c r="B277" s="4"/>
    </row>
    <row r="278" spans="1:2" x14ac:dyDescent="0.35">
      <c r="A278" s="59"/>
      <c r="B278" s="4"/>
    </row>
    <row r="279" spans="1:2" x14ac:dyDescent="0.35">
      <c r="A279" s="59"/>
      <c r="B279" s="4"/>
    </row>
    <row r="280" spans="1:2" x14ac:dyDescent="0.35">
      <c r="A280" s="59"/>
      <c r="B280" s="4"/>
    </row>
    <row r="281" spans="1:2" x14ac:dyDescent="0.35">
      <c r="A281" s="59"/>
      <c r="B281" s="4"/>
    </row>
    <row r="282" spans="1:2" x14ac:dyDescent="0.35">
      <c r="A282" s="59"/>
      <c r="B282" s="4"/>
    </row>
    <row r="283" spans="1:2" x14ac:dyDescent="0.35">
      <c r="A283" s="59"/>
      <c r="B283" s="4"/>
    </row>
    <row r="284" spans="1:2" x14ac:dyDescent="0.35">
      <c r="A284" s="59"/>
      <c r="B284" s="4"/>
    </row>
    <row r="285" spans="1:2" x14ac:dyDescent="0.35">
      <c r="A285" s="59"/>
      <c r="B285" s="4"/>
    </row>
    <row r="286" spans="1:2" x14ac:dyDescent="0.35">
      <c r="A286" s="59"/>
      <c r="B286" s="4"/>
    </row>
    <row r="287" spans="1:2" x14ac:dyDescent="0.35">
      <c r="A287" s="59"/>
      <c r="B287" s="4"/>
    </row>
    <row r="288" spans="1:2" x14ac:dyDescent="0.35">
      <c r="A288" s="59"/>
      <c r="B288" s="4"/>
    </row>
    <row r="289" spans="1:2" x14ac:dyDescent="0.35">
      <c r="A289" s="59"/>
      <c r="B289" s="4"/>
    </row>
    <row r="290" spans="1:2" x14ac:dyDescent="0.35">
      <c r="A290" s="59"/>
      <c r="B290" s="4"/>
    </row>
    <row r="291" spans="1:2" x14ac:dyDescent="0.35">
      <c r="A291" s="59"/>
      <c r="B291" s="4"/>
    </row>
    <row r="292" spans="1:2" x14ac:dyDescent="0.35">
      <c r="A292" s="59"/>
      <c r="B292" s="4"/>
    </row>
    <row r="293" spans="1:2" x14ac:dyDescent="0.35">
      <c r="A293" s="59"/>
      <c r="B293" s="4"/>
    </row>
    <row r="294" spans="1:2" x14ac:dyDescent="0.35">
      <c r="A294" s="59"/>
      <c r="B294" s="4"/>
    </row>
    <row r="295" spans="1:2" x14ac:dyDescent="0.35">
      <c r="A295" s="59"/>
      <c r="B295" s="4"/>
    </row>
    <row r="296" spans="1:2" x14ac:dyDescent="0.35">
      <c r="A296" s="59"/>
      <c r="B296" s="4"/>
    </row>
    <row r="297" spans="1:2" x14ac:dyDescent="0.35">
      <c r="A297" s="59"/>
      <c r="B297" s="4"/>
    </row>
    <row r="298" spans="1:2" x14ac:dyDescent="0.35">
      <c r="A298" s="59"/>
      <c r="B298" s="4"/>
    </row>
    <row r="299" spans="1:2" x14ac:dyDescent="0.35">
      <c r="A299" s="59"/>
      <c r="B299" s="4"/>
    </row>
    <row r="300" spans="1:2" x14ac:dyDescent="0.35">
      <c r="A300" s="59"/>
      <c r="B300" s="4"/>
    </row>
    <row r="301" spans="1:2" x14ac:dyDescent="0.35">
      <c r="A301" s="59"/>
      <c r="B301" s="4"/>
    </row>
    <row r="302" spans="1:2" x14ac:dyDescent="0.35">
      <c r="A302" s="59"/>
      <c r="B302" s="4"/>
    </row>
    <row r="303" spans="1:2" x14ac:dyDescent="0.35">
      <c r="A303" s="59"/>
      <c r="B303" s="4"/>
    </row>
    <row r="304" spans="1:2" x14ac:dyDescent="0.35">
      <c r="A304" s="59"/>
      <c r="B304" s="4"/>
    </row>
    <row r="305" spans="1:2" x14ac:dyDescent="0.35">
      <c r="A305" s="59"/>
      <c r="B305" s="4"/>
    </row>
    <row r="306" spans="1:2" x14ac:dyDescent="0.35">
      <c r="A306" s="59"/>
      <c r="B306" s="4"/>
    </row>
    <row r="307" spans="1:2" x14ac:dyDescent="0.35">
      <c r="A307" s="59"/>
      <c r="B307" s="4"/>
    </row>
    <row r="308" spans="1:2" x14ac:dyDescent="0.35">
      <c r="A308" s="59"/>
      <c r="B308" s="4"/>
    </row>
    <row r="309" spans="1:2" x14ac:dyDescent="0.35">
      <c r="A309" s="59"/>
      <c r="B309" s="4"/>
    </row>
    <row r="310" spans="1:2" x14ac:dyDescent="0.35">
      <c r="A310" s="59"/>
      <c r="B310" s="4"/>
    </row>
    <row r="311" spans="1:2" x14ac:dyDescent="0.35">
      <c r="A311" s="59"/>
      <c r="B311" s="4"/>
    </row>
    <row r="312" spans="1:2" x14ac:dyDescent="0.35">
      <c r="A312" s="59"/>
      <c r="B312" s="4"/>
    </row>
    <row r="313" spans="1:2" x14ac:dyDescent="0.35">
      <c r="A313" s="59"/>
      <c r="B313" s="4"/>
    </row>
    <row r="314" spans="1:2" x14ac:dyDescent="0.35">
      <c r="A314" s="59"/>
      <c r="B314" s="4"/>
    </row>
    <row r="315" spans="1:2" x14ac:dyDescent="0.35">
      <c r="A315" s="59"/>
      <c r="B315" s="4"/>
    </row>
    <row r="316" spans="1:2" x14ac:dyDescent="0.35">
      <c r="A316" s="59"/>
      <c r="B316" s="4"/>
    </row>
    <row r="317" spans="1:2" x14ac:dyDescent="0.35">
      <c r="A317" s="59"/>
      <c r="B317" s="4"/>
    </row>
    <row r="318" spans="1:2" x14ac:dyDescent="0.35">
      <c r="A318" s="59"/>
      <c r="B318" s="4"/>
    </row>
    <row r="319" spans="1:2" x14ac:dyDescent="0.35">
      <c r="A319" s="59"/>
      <c r="B319" s="4"/>
    </row>
    <row r="320" spans="1:2" x14ac:dyDescent="0.35">
      <c r="A320" s="59"/>
      <c r="B320" s="4"/>
    </row>
    <row r="321" spans="1:2" x14ac:dyDescent="0.35">
      <c r="A321" s="59"/>
      <c r="B321" s="4"/>
    </row>
    <row r="322" spans="1:2" x14ac:dyDescent="0.35">
      <c r="A322" s="59"/>
      <c r="B322" s="4"/>
    </row>
    <row r="323" spans="1:2" x14ac:dyDescent="0.35">
      <c r="A323" s="59"/>
      <c r="B323" s="4"/>
    </row>
    <row r="324" spans="1:2" x14ac:dyDescent="0.35">
      <c r="A324" s="59"/>
      <c r="B324" s="4"/>
    </row>
    <row r="325" spans="1:2" x14ac:dyDescent="0.35">
      <c r="A325" s="59"/>
      <c r="B325" s="4"/>
    </row>
    <row r="326" spans="1:2" x14ac:dyDescent="0.35">
      <c r="A326" s="59"/>
      <c r="B326" s="4"/>
    </row>
    <row r="327" spans="1:2" x14ac:dyDescent="0.35">
      <c r="A327" s="59"/>
      <c r="B327" s="4"/>
    </row>
    <row r="328" spans="1:2" x14ac:dyDescent="0.35">
      <c r="A328" s="59"/>
      <c r="B328" s="4"/>
    </row>
    <row r="329" spans="1:2" x14ac:dyDescent="0.35">
      <c r="A329" s="59"/>
      <c r="B329" s="4"/>
    </row>
    <row r="330" spans="1:2" x14ac:dyDescent="0.35">
      <c r="A330" s="59"/>
      <c r="B330" s="4"/>
    </row>
    <row r="331" spans="1:2" x14ac:dyDescent="0.35">
      <c r="A331" s="59"/>
      <c r="B331" s="4"/>
    </row>
    <row r="332" spans="1:2" x14ac:dyDescent="0.35">
      <c r="A332" s="59"/>
      <c r="B332" s="4"/>
    </row>
    <row r="333" spans="1:2" x14ac:dyDescent="0.35">
      <c r="A333" s="59"/>
      <c r="B333" s="4"/>
    </row>
    <row r="334" spans="1:2" x14ac:dyDescent="0.35">
      <c r="A334" s="59"/>
      <c r="B334" s="4"/>
    </row>
    <row r="335" spans="1:2" x14ac:dyDescent="0.35">
      <c r="A335" s="59"/>
      <c r="B335" s="4"/>
    </row>
    <row r="336" spans="1:2" x14ac:dyDescent="0.35">
      <c r="A336" s="59"/>
      <c r="B336" s="4"/>
    </row>
    <row r="337" spans="1:2" x14ac:dyDescent="0.35">
      <c r="A337" s="59"/>
      <c r="B337" s="4"/>
    </row>
    <row r="338" spans="1:2" x14ac:dyDescent="0.35">
      <c r="A338" s="59"/>
      <c r="B338" s="4"/>
    </row>
    <row r="339" spans="1:2" x14ac:dyDescent="0.35">
      <c r="A339" s="59"/>
      <c r="B339" s="4"/>
    </row>
    <row r="340" spans="1:2" x14ac:dyDescent="0.35">
      <c r="A340" s="59"/>
      <c r="B340" s="4"/>
    </row>
    <row r="341" spans="1:2" x14ac:dyDescent="0.35">
      <c r="A341" s="59"/>
      <c r="B341" s="4"/>
    </row>
    <row r="342" spans="1:2" x14ac:dyDescent="0.35">
      <c r="A342" s="59"/>
      <c r="B342" s="4"/>
    </row>
    <row r="343" spans="1:2" x14ac:dyDescent="0.35">
      <c r="A343" s="59"/>
      <c r="B343" s="4"/>
    </row>
    <row r="344" spans="1:2" x14ac:dyDescent="0.35">
      <c r="A344" s="59"/>
      <c r="B344" s="4"/>
    </row>
    <row r="345" spans="1:2" x14ac:dyDescent="0.35">
      <c r="A345" s="59"/>
      <c r="B345" s="4"/>
    </row>
    <row r="346" spans="1:2" x14ac:dyDescent="0.35">
      <c r="A346" s="59"/>
      <c r="B346" s="4"/>
    </row>
    <row r="347" spans="1:2" x14ac:dyDescent="0.35">
      <c r="A347" s="59"/>
      <c r="B347" s="4"/>
    </row>
    <row r="348" spans="1:2" x14ac:dyDescent="0.35">
      <c r="A348" s="59"/>
      <c r="B348" s="4"/>
    </row>
    <row r="349" spans="1:2" x14ac:dyDescent="0.35">
      <c r="A349" s="59"/>
      <c r="B349" s="4"/>
    </row>
    <row r="350" spans="1:2" x14ac:dyDescent="0.35">
      <c r="A350" s="59"/>
      <c r="B350" s="4"/>
    </row>
    <row r="351" spans="1:2" x14ac:dyDescent="0.35">
      <c r="A351" s="59"/>
      <c r="B351" s="4"/>
    </row>
    <row r="352" spans="1:2" x14ac:dyDescent="0.35">
      <c r="A352" s="59"/>
      <c r="B352" s="4"/>
    </row>
    <row r="353" spans="1:2" x14ac:dyDescent="0.35">
      <c r="A353" s="59"/>
      <c r="B353" s="4"/>
    </row>
    <row r="354" spans="1:2" x14ac:dyDescent="0.35">
      <c r="A354" s="59"/>
      <c r="B354" s="4"/>
    </row>
    <row r="355" spans="1:2" x14ac:dyDescent="0.35">
      <c r="A355" s="59"/>
      <c r="B355" s="4"/>
    </row>
    <row r="356" spans="1:2" x14ac:dyDescent="0.35">
      <c r="A356" s="59"/>
      <c r="B356" s="4"/>
    </row>
    <row r="357" spans="1:2" x14ac:dyDescent="0.35">
      <c r="A357" s="59"/>
      <c r="B357" s="4"/>
    </row>
    <row r="358" spans="1:2" x14ac:dyDescent="0.35">
      <c r="A358" s="59"/>
      <c r="B358" s="4"/>
    </row>
    <row r="359" spans="1:2" x14ac:dyDescent="0.35">
      <c r="A359" s="59"/>
      <c r="B359" s="4"/>
    </row>
    <row r="360" spans="1:2" x14ac:dyDescent="0.35">
      <c r="A360" s="59"/>
      <c r="B360" s="4"/>
    </row>
    <row r="361" spans="1:2" x14ac:dyDescent="0.35">
      <c r="A361" s="59"/>
      <c r="B361" s="4"/>
    </row>
    <row r="362" spans="1:2" x14ac:dyDescent="0.35">
      <c r="A362" s="59"/>
      <c r="B362" s="4"/>
    </row>
    <row r="363" spans="1:2" x14ac:dyDescent="0.35">
      <c r="A363" s="59"/>
      <c r="B363" s="4"/>
    </row>
    <row r="364" spans="1:2" x14ac:dyDescent="0.35">
      <c r="A364" s="59"/>
      <c r="B364" s="4"/>
    </row>
    <row r="365" spans="1:2" x14ac:dyDescent="0.35">
      <c r="A365" s="59"/>
      <c r="B365" s="4"/>
    </row>
    <row r="366" spans="1:2" x14ac:dyDescent="0.35">
      <c r="A366" s="59"/>
      <c r="B366" s="4"/>
    </row>
    <row r="367" spans="1:2" x14ac:dyDescent="0.35">
      <c r="A367" s="59"/>
      <c r="B367" s="4"/>
    </row>
    <row r="368" spans="1:2" x14ac:dyDescent="0.35">
      <c r="A368" s="59"/>
      <c r="B368" s="4"/>
    </row>
    <row r="369" spans="1:2" x14ac:dyDescent="0.35">
      <c r="A369" s="59"/>
      <c r="B369" s="4"/>
    </row>
    <row r="370" spans="1:2" x14ac:dyDescent="0.35">
      <c r="A370" s="59"/>
      <c r="B370" s="4"/>
    </row>
    <row r="371" spans="1:2" x14ac:dyDescent="0.35">
      <c r="A371" s="59"/>
      <c r="B371" s="4"/>
    </row>
    <row r="372" spans="1:2" x14ac:dyDescent="0.35">
      <c r="A372" s="59"/>
      <c r="B372" s="4"/>
    </row>
    <row r="373" spans="1:2" x14ac:dyDescent="0.35">
      <c r="A373" s="59"/>
      <c r="B373" s="4"/>
    </row>
    <row r="374" spans="1:2" x14ac:dyDescent="0.35">
      <c r="A374" s="59"/>
      <c r="B374" s="4"/>
    </row>
    <row r="375" spans="1:2" x14ac:dyDescent="0.35">
      <c r="A375" s="59"/>
      <c r="B375" s="4"/>
    </row>
    <row r="376" spans="1:2" x14ac:dyDescent="0.35">
      <c r="A376" s="59"/>
      <c r="B376" s="4"/>
    </row>
    <row r="377" spans="1:2" x14ac:dyDescent="0.35">
      <c r="A377" s="59"/>
      <c r="B377" s="4"/>
    </row>
    <row r="378" spans="1:2" x14ac:dyDescent="0.35">
      <c r="A378" s="59"/>
      <c r="B378" s="4"/>
    </row>
    <row r="379" spans="1:2" x14ac:dyDescent="0.35">
      <c r="A379" s="59"/>
      <c r="B379" s="4"/>
    </row>
    <row r="380" spans="1:2" x14ac:dyDescent="0.35">
      <c r="A380" s="59"/>
      <c r="B380" s="4"/>
    </row>
    <row r="381" spans="1:2" x14ac:dyDescent="0.35">
      <c r="A381" s="59"/>
      <c r="B381" s="4"/>
    </row>
    <row r="382" spans="1:2" x14ac:dyDescent="0.35">
      <c r="A382" s="59"/>
      <c r="B382" s="4"/>
    </row>
    <row r="383" spans="1:2" x14ac:dyDescent="0.35">
      <c r="A383" s="59"/>
      <c r="B383" s="4"/>
    </row>
    <row r="384" spans="1:2" x14ac:dyDescent="0.35">
      <c r="A384" s="59"/>
      <c r="B384" s="4"/>
    </row>
    <row r="385" spans="1:2" x14ac:dyDescent="0.35">
      <c r="A385" s="59"/>
      <c r="B385" s="4"/>
    </row>
    <row r="386" spans="1:2" x14ac:dyDescent="0.35">
      <c r="A386" s="59"/>
      <c r="B386" s="4"/>
    </row>
    <row r="387" spans="1:2" x14ac:dyDescent="0.35">
      <c r="A387" s="59"/>
      <c r="B387" s="4"/>
    </row>
    <row r="388" spans="1:2" x14ac:dyDescent="0.35">
      <c r="A388" s="59"/>
      <c r="B388" s="4"/>
    </row>
    <row r="389" spans="1:2" x14ac:dyDescent="0.35">
      <c r="A389" s="59"/>
      <c r="B389" s="4"/>
    </row>
    <row r="390" spans="1:2" x14ac:dyDescent="0.35">
      <c r="A390" s="59"/>
      <c r="B390" s="4"/>
    </row>
    <row r="391" spans="1:2" x14ac:dyDescent="0.35">
      <c r="A391" s="59"/>
      <c r="B391" s="4"/>
    </row>
    <row r="392" spans="1:2" x14ac:dyDescent="0.35">
      <c r="A392" s="59"/>
      <c r="B392" s="4"/>
    </row>
    <row r="393" spans="1:2" x14ac:dyDescent="0.35">
      <c r="A393" s="59"/>
      <c r="B393" s="4"/>
    </row>
    <row r="394" spans="1:2" x14ac:dyDescent="0.35">
      <c r="A394" s="59"/>
      <c r="B394" s="4"/>
    </row>
    <row r="395" spans="1:2" x14ac:dyDescent="0.35">
      <c r="A395" s="59"/>
      <c r="B395" s="4"/>
    </row>
    <row r="396" spans="1:2" x14ac:dyDescent="0.35">
      <c r="A396" s="59"/>
      <c r="B396" s="4"/>
    </row>
    <row r="397" spans="1:2" x14ac:dyDescent="0.35">
      <c r="A397" s="59"/>
      <c r="B397" s="4"/>
    </row>
    <row r="398" spans="1:2" x14ac:dyDescent="0.35">
      <c r="A398" s="59"/>
      <c r="B398" s="4"/>
    </row>
    <row r="399" spans="1:2" x14ac:dyDescent="0.35">
      <c r="A399" s="59"/>
      <c r="B399" s="4"/>
    </row>
    <row r="400" spans="1:2" x14ac:dyDescent="0.35">
      <c r="A400" s="59"/>
      <c r="B400" s="4"/>
    </row>
    <row r="401" spans="1:2" x14ac:dyDescent="0.35">
      <c r="A401" s="59"/>
      <c r="B401" s="4"/>
    </row>
    <row r="402" spans="1:2" x14ac:dyDescent="0.35">
      <c r="A402" s="59"/>
      <c r="B402" s="4"/>
    </row>
    <row r="403" spans="1:2" x14ac:dyDescent="0.35">
      <c r="A403" s="59"/>
      <c r="B403" s="4"/>
    </row>
    <row r="404" spans="1:2" x14ac:dyDescent="0.35">
      <c r="A404" s="59"/>
      <c r="B404" s="4"/>
    </row>
    <row r="405" spans="1:2" x14ac:dyDescent="0.35">
      <c r="A405" s="59"/>
      <c r="B405" s="4"/>
    </row>
    <row r="406" spans="1:2" x14ac:dyDescent="0.35">
      <c r="A406" s="59"/>
      <c r="B406" s="4"/>
    </row>
    <row r="407" spans="1:2" x14ac:dyDescent="0.35">
      <c r="A407" s="59"/>
      <c r="B407" s="4"/>
    </row>
    <row r="408" spans="1:2" x14ac:dyDescent="0.35">
      <c r="A408" s="59"/>
      <c r="B408" s="4"/>
    </row>
    <row r="409" spans="1:2" x14ac:dyDescent="0.35">
      <c r="A409" s="59"/>
      <c r="B409" s="4"/>
    </row>
    <row r="410" spans="1:2" x14ac:dyDescent="0.35">
      <c r="A410" s="59"/>
      <c r="B410" s="4"/>
    </row>
    <row r="411" spans="1:2" x14ac:dyDescent="0.35">
      <c r="A411" s="59"/>
      <c r="B411" s="4"/>
    </row>
    <row r="412" spans="1:2" x14ac:dyDescent="0.35">
      <c r="A412" s="59"/>
      <c r="B412" s="4"/>
    </row>
    <row r="413" spans="1:2" x14ac:dyDescent="0.35">
      <c r="A413" s="59"/>
      <c r="B413" s="4"/>
    </row>
    <row r="414" spans="1:2" x14ac:dyDescent="0.35">
      <c r="A414" s="59"/>
      <c r="B414" s="4"/>
    </row>
    <row r="415" spans="1:2" x14ac:dyDescent="0.35">
      <c r="A415" s="59"/>
      <c r="B415" s="4"/>
    </row>
    <row r="416" spans="1:2" x14ac:dyDescent="0.35">
      <c r="A416" s="59"/>
      <c r="B416" s="4"/>
    </row>
    <row r="417" spans="1:2" x14ac:dyDescent="0.35">
      <c r="A417" s="59"/>
      <c r="B417" s="4"/>
    </row>
    <row r="418" spans="1:2" x14ac:dyDescent="0.35">
      <c r="A418" s="59"/>
      <c r="B418" s="4"/>
    </row>
    <row r="419" spans="1:2" x14ac:dyDescent="0.35">
      <c r="A419" s="59"/>
      <c r="B419" s="4"/>
    </row>
    <row r="420" spans="1:2" x14ac:dyDescent="0.35">
      <c r="A420" s="59"/>
      <c r="B420" s="4"/>
    </row>
    <row r="421" spans="1:2" x14ac:dyDescent="0.35">
      <c r="A421" s="59"/>
      <c r="B421" s="4"/>
    </row>
    <row r="422" spans="1:2" x14ac:dyDescent="0.35">
      <c r="A422" s="59"/>
      <c r="B422" s="4"/>
    </row>
    <row r="423" spans="1:2" x14ac:dyDescent="0.35">
      <c r="A423" s="59"/>
      <c r="B423" s="4"/>
    </row>
    <row r="424" spans="1:2" x14ac:dyDescent="0.35">
      <c r="A424" s="59"/>
      <c r="B424" s="4"/>
    </row>
    <row r="425" spans="1:2" x14ac:dyDescent="0.35">
      <c r="A425" s="59"/>
      <c r="B425" s="4"/>
    </row>
    <row r="426" spans="1:2" x14ac:dyDescent="0.35">
      <c r="A426" s="59"/>
      <c r="B426" s="4"/>
    </row>
    <row r="427" spans="1:2" x14ac:dyDescent="0.35">
      <c r="A427" s="59"/>
      <c r="B427" s="4"/>
    </row>
    <row r="428" spans="1:2" x14ac:dyDescent="0.35">
      <c r="A428" s="59"/>
      <c r="B428" s="4"/>
    </row>
    <row r="429" spans="1:2" x14ac:dyDescent="0.35">
      <c r="A429" s="59"/>
      <c r="B429" s="4"/>
    </row>
    <row r="430" spans="1:2" x14ac:dyDescent="0.35">
      <c r="A430" s="59"/>
      <c r="B430" s="4"/>
    </row>
    <row r="431" spans="1:2" x14ac:dyDescent="0.35">
      <c r="A431" s="59"/>
      <c r="B431" s="4"/>
    </row>
    <row r="432" spans="1:2" x14ac:dyDescent="0.35">
      <c r="A432" s="59"/>
      <c r="B432" s="4"/>
    </row>
    <row r="433" spans="1:2" x14ac:dyDescent="0.35">
      <c r="A433" s="59"/>
      <c r="B433" s="4"/>
    </row>
    <row r="434" spans="1:2" x14ac:dyDescent="0.35">
      <c r="A434" s="59"/>
      <c r="B434" s="4"/>
    </row>
    <row r="435" spans="1:2" x14ac:dyDescent="0.35">
      <c r="A435" s="59"/>
      <c r="B435" s="4"/>
    </row>
    <row r="436" spans="1:2" x14ac:dyDescent="0.35">
      <c r="A436" s="59"/>
      <c r="B436" s="4"/>
    </row>
    <row r="437" spans="1:2" x14ac:dyDescent="0.35">
      <c r="A437" s="59"/>
      <c r="B437" s="4"/>
    </row>
    <row r="438" spans="1:2" x14ac:dyDescent="0.35">
      <c r="A438" s="59"/>
      <c r="B438" s="4"/>
    </row>
    <row r="439" spans="1:2" x14ac:dyDescent="0.35">
      <c r="A439" s="59"/>
      <c r="B439" s="4"/>
    </row>
    <row r="440" spans="1:2" x14ac:dyDescent="0.35">
      <c r="A440" s="59"/>
      <c r="B440" s="4"/>
    </row>
    <row r="441" spans="1:2" x14ac:dyDescent="0.35">
      <c r="A441" s="59"/>
      <c r="B441" s="4"/>
    </row>
    <row r="442" spans="1:2" x14ac:dyDescent="0.35">
      <c r="A442" s="59"/>
      <c r="B442" s="4"/>
    </row>
    <row r="443" spans="1:2" x14ac:dyDescent="0.35">
      <c r="A443" s="59"/>
      <c r="B443" s="4"/>
    </row>
    <row r="444" spans="1:2" x14ac:dyDescent="0.35">
      <c r="A444" s="59"/>
      <c r="B444" s="4"/>
    </row>
    <row r="445" spans="1:2" x14ac:dyDescent="0.35">
      <c r="A445" s="59"/>
      <c r="B445" s="4"/>
    </row>
    <row r="446" spans="1:2" x14ac:dyDescent="0.35">
      <c r="A446" s="59"/>
      <c r="B446" s="4"/>
    </row>
    <row r="447" spans="1:2" x14ac:dyDescent="0.35">
      <c r="A447" s="59"/>
      <c r="B447" s="4"/>
    </row>
    <row r="448" spans="1:2" x14ac:dyDescent="0.35">
      <c r="A448" s="59"/>
      <c r="B448" s="4"/>
    </row>
    <row r="449" spans="1:2" x14ac:dyDescent="0.35">
      <c r="A449" s="59"/>
      <c r="B449" s="4"/>
    </row>
    <row r="450" spans="1:2" x14ac:dyDescent="0.35">
      <c r="A450" s="59"/>
      <c r="B450" s="4"/>
    </row>
    <row r="451" spans="1:2" x14ac:dyDescent="0.35">
      <c r="A451" s="59"/>
      <c r="B451" s="4"/>
    </row>
    <row r="452" spans="1:2" x14ac:dyDescent="0.35">
      <c r="A452" s="59"/>
      <c r="B452" s="4"/>
    </row>
    <row r="453" spans="1:2" x14ac:dyDescent="0.35">
      <c r="A453" s="59"/>
      <c r="B453" s="4"/>
    </row>
    <row r="454" spans="1:2" x14ac:dyDescent="0.35">
      <c r="A454" s="59"/>
      <c r="B454" s="4"/>
    </row>
    <row r="455" spans="1:2" x14ac:dyDescent="0.35">
      <c r="A455" s="59"/>
      <c r="B455" s="4"/>
    </row>
    <row r="456" spans="1:2" x14ac:dyDescent="0.35">
      <c r="A456" s="59"/>
      <c r="B456" s="4"/>
    </row>
    <row r="457" spans="1:2" x14ac:dyDescent="0.35">
      <c r="A457" s="59"/>
      <c r="B457" s="4"/>
    </row>
    <row r="458" spans="1:2" x14ac:dyDescent="0.35">
      <c r="A458" s="59"/>
      <c r="B458" s="4"/>
    </row>
    <row r="459" spans="1:2" x14ac:dyDescent="0.35">
      <c r="A459" s="59"/>
      <c r="B459" s="4"/>
    </row>
    <row r="460" spans="1:2" x14ac:dyDescent="0.35">
      <c r="A460" s="59"/>
      <c r="B460" s="4"/>
    </row>
    <row r="461" spans="1:2" x14ac:dyDescent="0.35">
      <c r="A461" s="59"/>
      <c r="B461" s="4"/>
    </row>
    <row r="462" spans="1:2" x14ac:dyDescent="0.35">
      <c r="A462" s="59"/>
      <c r="B462" s="4"/>
    </row>
    <row r="463" spans="1:2" x14ac:dyDescent="0.35">
      <c r="A463" s="59"/>
      <c r="B463" s="4"/>
    </row>
    <row r="464" spans="1:2" x14ac:dyDescent="0.35">
      <c r="A464" s="59"/>
      <c r="B464" s="4"/>
    </row>
    <row r="465" spans="1:2" x14ac:dyDescent="0.35">
      <c r="A465" s="59"/>
      <c r="B465" s="4"/>
    </row>
    <row r="466" spans="1:2" x14ac:dyDescent="0.35">
      <c r="A466" s="59"/>
      <c r="B466" s="4"/>
    </row>
    <row r="467" spans="1:2" x14ac:dyDescent="0.35">
      <c r="A467" s="59"/>
      <c r="B467" s="4"/>
    </row>
    <row r="468" spans="1:2" x14ac:dyDescent="0.35">
      <c r="A468" s="59"/>
      <c r="B468" s="4"/>
    </row>
    <row r="469" spans="1:2" x14ac:dyDescent="0.35">
      <c r="A469" s="59"/>
      <c r="B469" s="4"/>
    </row>
    <row r="470" spans="1:2" x14ac:dyDescent="0.35">
      <c r="A470" s="59"/>
      <c r="B470" s="4"/>
    </row>
    <row r="471" spans="1:2" x14ac:dyDescent="0.35">
      <c r="A471" s="59"/>
      <c r="B471" s="4"/>
    </row>
    <row r="472" spans="1:2" x14ac:dyDescent="0.35">
      <c r="A472" s="59"/>
      <c r="B472" s="4"/>
    </row>
    <row r="473" spans="1:2" x14ac:dyDescent="0.35">
      <c r="A473" s="59"/>
      <c r="B473" s="4"/>
    </row>
    <row r="474" spans="1:2" x14ac:dyDescent="0.35">
      <c r="A474" s="59"/>
      <c r="B474" s="4"/>
    </row>
    <row r="475" spans="1:2" x14ac:dyDescent="0.35">
      <c r="A475" s="59"/>
      <c r="B475" s="4"/>
    </row>
    <row r="476" spans="1:2" x14ac:dyDescent="0.35">
      <c r="A476" s="59"/>
      <c r="B476" s="4"/>
    </row>
    <row r="477" spans="1:2" x14ac:dyDescent="0.35">
      <c r="A477" s="59"/>
      <c r="B477" s="4"/>
    </row>
    <row r="478" spans="1:2" x14ac:dyDescent="0.35">
      <c r="A478" s="59"/>
      <c r="B478" s="4"/>
    </row>
    <row r="479" spans="1:2" x14ac:dyDescent="0.35">
      <c r="A479" s="59"/>
      <c r="B479" s="4"/>
    </row>
    <row r="480" spans="1:2" x14ac:dyDescent="0.35">
      <c r="A480" s="59"/>
      <c r="B480" s="4"/>
    </row>
    <row r="481" spans="1:2" x14ac:dyDescent="0.35">
      <c r="A481" s="59"/>
      <c r="B481" s="4"/>
    </row>
    <row r="482" spans="1:2" x14ac:dyDescent="0.35">
      <c r="A482" s="59"/>
      <c r="B482" s="4"/>
    </row>
    <row r="483" spans="1:2" x14ac:dyDescent="0.35">
      <c r="A483" s="59"/>
      <c r="B483" s="4"/>
    </row>
    <row r="484" spans="1:2" x14ac:dyDescent="0.35">
      <c r="A484" s="59"/>
      <c r="B484" s="4"/>
    </row>
    <row r="485" spans="1:2" x14ac:dyDescent="0.35">
      <c r="A485" s="59"/>
      <c r="B485" s="4"/>
    </row>
    <row r="486" spans="1:2" x14ac:dyDescent="0.35">
      <c r="A486" s="59"/>
      <c r="B486" s="4"/>
    </row>
    <row r="487" spans="1:2" x14ac:dyDescent="0.35">
      <c r="A487" s="59"/>
      <c r="B487" s="4"/>
    </row>
    <row r="488" spans="1:2" x14ac:dyDescent="0.35">
      <c r="A488" s="59"/>
      <c r="B488" s="4"/>
    </row>
    <row r="489" spans="1:2" x14ac:dyDescent="0.35">
      <c r="A489" s="59"/>
      <c r="B489" s="4"/>
    </row>
    <row r="490" spans="1:2" x14ac:dyDescent="0.35">
      <c r="A490" s="59"/>
      <c r="B490" s="4"/>
    </row>
    <row r="491" spans="1:2" x14ac:dyDescent="0.35">
      <c r="A491" s="59"/>
      <c r="B491" s="4"/>
    </row>
    <row r="492" spans="1:2" x14ac:dyDescent="0.35">
      <c r="A492" s="59"/>
      <c r="B492" s="4"/>
    </row>
    <row r="493" spans="1:2" x14ac:dyDescent="0.35">
      <c r="A493" s="59"/>
      <c r="B493" s="4"/>
    </row>
    <row r="494" spans="1:2" x14ac:dyDescent="0.35">
      <c r="A494" s="59"/>
      <c r="B494" s="4"/>
    </row>
    <row r="495" spans="1:2" x14ac:dyDescent="0.35">
      <c r="A495" s="59"/>
      <c r="B495" s="4"/>
    </row>
    <row r="496" spans="1:2" x14ac:dyDescent="0.35">
      <c r="A496" s="59"/>
      <c r="B496" s="4"/>
    </row>
    <row r="497" spans="1:2" x14ac:dyDescent="0.35">
      <c r="A497" s="59"/>
      <c r="B497" s="4"/>
    </row>
    <row r="498" spans="1:2" x14ac:dyDescent="0.35">
      <c r="A498" s="59"/>
      <c r="B498" s="4"/>
    </row>
    <row r="499" spans="1:2" x14ac:dyDescent="0.35">
      <c r="A499" s="59"/>
      <c r="B499" s="4"/>
    </row>
    <row r="500" spans="1:2" x14ac:dyDescent="0.35">
      <c r="A500" s="59"/>
      <c r="B500" s="4"/>
    </row>
    <row r="501" spans="1:2" x14ac:dyDescent="0.35">
      <c r="A501" s="59"/>
      <c r="B501" s="4"/>
    </row>
    <row r="502" spans="1:2" x14ac:dyDescent="0.35">
      <c r="A502" s="59"/>
      <c r="B502" s="4"/>
    </row>
    <row r="503" spans="1:2" x14ac:dyDescent="0.35">
      <c r="A503" s="59"/>
      <c r="B503" s="4"/>
    </row>
    <row r="504" spans="1:2" x14ac:dyDescent="0.35">
      <c r="A504" s="59"/>
      <c r="B504" s="4"/>
    </row>
    <row r="505" spans="1:2" x14ac:dyDescent="0.35">
      <c r="A505" s="59"/>
      <c r="B505" s="4"/>
    </row>
    <row r="506" spans="1:2" x14ac:dyDescent="0.35">
      <c r="A506" s="59"/>
      <c r="B506" s="4"/>
    </row>
    <row r="507" spans="1:2" x14ac:dyDescent="0.35">
      <c r="A507" s="59"/>
      <c r="B507" s="4"/>
    </row>
    <row r="508" spans="1:2" x14ac:dyDescent="0.35">
      <c r="A508" s="59"/>
      <c r="B508" s="4"/>
    </row>
    <row r="509" spans="1:2" x14ac:dyDescent="0.35">
      <c r="A509" s="59"/>
      <c r="B509" s="4"/>
    </row>
    <row r="510" spans="1:2" x14ac:dyDescent="0.35">
      <c r="A510" s="59"/>
      <c r="B510" s="4"/>
    </row>
    <row r="511" spans="1:2" x14ac:dyDescent="0.35">
      <c r="A511" s="59"/>
      <c r="B511" s="4"/>
    </row>
    <row r="512" spans="1:2" x14ac:dyDescent="0.35">
      <c r="A512" s="59"/>
      <c r="B512" s="4"/>
    </row>
    <row r="513" spans="1:2" x14ac:dyDescent="0.35">
      <c r="A513" s="59"/>
      <c r="B513" s="4"/>
    </row>
    <row r="514" spans="1:2" x14ac:dyDescent="0.35">
      <c r="A514" s="59"/>
      <c r="B514" s="4"/>
    </row>
    <row r="515" spans="1:2" x14ac:dyDescent="0.35">
      <c r="A515" s="59"/>
      <c r="B515" s="4"/>
    </row>
    <row r="516" spans="1:2" x14ac:dyDescent="0.35">
      <c r="A516" s="59"/>
      <c r="B516" s="4"/>
    </row>
    <row r="517" spans="1:2" x14ac:dyDescent="0.35">
      <c r="A517" s="59"/>
      <c r="B517" s="4"/>
    </row>
    <row r="518" spans="1:2" x14ac:dyDescent="0.35">
      <c r="A518" s="59"/>
      <c r="B518" s="4"/>
    </row>
    <row r="519" spans="1:2" x14ac:dyDescent="0.35">
      <c r="A519" s="59"/>
      <c r="B519" s="4"/>
    </row>
    <row r="520" spans="1:2" x14ac:dyDescent="0.35">
      <c r="A520" s="59"/>
      <c r="B520" s="4"/>
    </row>
    <row r="521" spans="1:2" x14ac:dyDescent="0.35">
      <c r="A521" s="59"/>
      <c r="B521" s="4"/>
    </row>
    <row r="522" spans="1:2" x14ac:dyDescent="0.35">
      <c r="A522" s="59"/>
      <c r="B522" s="4"/>
    </row>
    <row r="523" spans="1:2" x14ac:dyDescent="0.35">
      <c r="A523" s="59"/>
      <c r="B523" s="4"/>
    </row>
    <row r="524" spans="1:2" x14ac:dyDescent="0.35">
      <c r="A524" s="59"/>
      <c r="B524" s="4"/>
    </row>
    <row r="525" spans="1:2" x14ac:dyDescent="0.35">
      <c r="A525" s="59"/>
      <c r="B525" s="4"/>
    </row>
    <row r="526" spans="1:2" x14ac:dyDescent="0.35">
      <c r="A526" s="59"/>
      <c r="B526" s="4"/>
    </row>
    <row r="527" spans="1:2" x14ac:dyDescent="0.35">
      <c r="A527" s="59"/>
      <c r="B527" s="4"/>
    </row>
    <row r="528" spans="1:2" x14ac:dyDescent="0.35">
      <c r="A528" s="59"/>
      <c r="B528" s="4"/>
    </row>
    <row r="529" spans="1:2" x14ac:dyDescent="0.35">
      <c r="A529" s="59"/>
      <c r="B529" s="4"/>
    </row>
    <row r="530" spans="1:2" x14ac:dyDescent="0.35">
      <c r="A530" s="59"/>
      <c r="B530" s="4"/>
    </row>
    <row r="531" spans="1:2" x14ac:dyDescent="0.35">
      <c r="A531" s="59"/>
      <c r="B531" s="4"/>
    </row>
    <row r="532" spans="1:2" x14ac:dyDescent="0.35">
      <c r="A532" s="59"/>
      <c r="B532" s="4"/>
    </row>
    <row r="533" spans="1:2" x14ac:dyDescent="0.35">
      <c r="A533" s="59"/>
      <c r="B533" s="4"/>
    </row>
    <row r="534" spans="1:2" x14ac:dyDescent="0.35">
      <c r="A534" s="59"/>
      <c r="B534" s="4"/>
    </row>
    <row r="535" spans="1:2" x14ac:dyDescent="0.35">
      <c r="A535" s="59"/>
      <c r="B535" s="4"/>
    </row>
    <row r="536" spans="1:2" x14ac:dyDescent="0.35">
      <c r="A536" s="59"/>
      <c r="B536" s="4"/>
    </row>
    <row r="537" spans="1:2" x14ac:dyDescent="0.35">
      <c r="A537" s="59"/>
      <c r="B537" s="4"/>
    </row>
    <row r="538" spans="1:2" x14ac:dyDescent="0.35">
      <c r="A538" s="59"/>
      <c r="B538" s="4"/>
    </row>
    <row r="539" spans="1:2" x14ac:dyDescent="0.35">
      <c r="A539" s="59"/>
      <c r="B539" s="4"/>
    </row>
    <row r="540" spans="1:2" x14ac:dyDescent="0.35">
      <c r="A540" s="59"/>
      <c r="B540" s="4"/>
    </row>
    <row r="541" spans="1:2" x14ac:dyDescent="0.35">
      <c r="A541" s="59"/>
      <c r="B541" s="4"/>
    </row>
    <row r="542" spans="1:2" x14ac:dyDescent="0.35">
      <c r="A542" s="59"/>
      <c r="B542" s="4"/>
    </row>
    <row r="543" spans="1:2" x14ac:dyDescent="0.35">
      <c r="A543" s="59"/>
      <c r="B543" s="4"/>
    </row>
    <row r="544" spans="1:2" x14ac:dyDescent="0.35">
      <c r="A544" s="59"/>
      <c r="B544" s="4"/>
    </row>
    <row r="545" spans="1:2" x14ac:dyDescent="0.35">
      <c r="A545" s="59"/>
      <c r="B545" s="4"/>
    </row>
    <row r="546" spans="1:2" x14ac:dyDescent="0.35">
      <c r="A546" s="59"/>
      <c r="B546" s="4"/>
    </row>
    <row r="547" spans="1:2" x14ac:dyDescent="0.35">
      <c r="A547" s="59"/>
      <c r="B547" s="4"/>
    </row>
    <row r="548" spans="1:2" x14ac:dyDescent="0.35">
      <c r="A548" s="59"/>
      <c r="B548" s="4"/>
    </row>
    <row r="549" spans="1:2" x14ac:dyDescent="0.35">
      <c r="A549" s="59"/>
      <c r="B549" s="4"/>
    </row>
    <row r="550" spans="1:2" x14ac:dyDescent="0.35">
      <c r="A550" s="59"/>
      <c r="B550" s="4"/>
    </row>
    <row r="551" spans="1:2" x14ac:dyDescent="0.35">
      <c r="A551" s="59"/>
      <c r="B551" s="4"/>
    </row>
    <row r="552" spans="1:2" x14ac:dyDescent="0.35">
      <c r="A552" s="59"/>
      <c r="B552" s="4"/>
    </row>
    <row r="553" spans="1:2" x14ac:dyDescent="0.35">
      <c r="A553" s="59"/>
      <c r="B553" s="4"/>
    </row>
    <row r="554" spans="1:2" x14ac:dyDescent="0.35">
      <c r="A554" s="59"/>
      <c r="B554" s="4"/>
    </row>
    <row r="555" spans="1:2" x14ac:dyDescent="0.35">
      <c r="A555" s="59"/>
      <c r="B555" s="4"/>
    </row>
    <row r="556" spans="1:2" x14ac:dyDescent="0.35">
      <c r="A556" s="59"/>
      <c r="B556" s="4"/>
    </row>
    <row r="557" spans="1:2" x14ac:dyDescent="0.35">
      <c r="A557" s="59"/>
      <c r="B557" s="4"/>
    </row>
    <row r="558" spans="1:2" x14ac:dyDescent="0.35">
      <c r="A558" s="59"/>
      <c r="B558" s="4"/>
    </row>
    <row r="559" spans="1:2" x14ac:dyDescent="0.35">
      <c r="A559" s="59"/>
      <c r="B559" s="4"/>
    </row>
    <row r="560" spans="1:2" x14ac:dyDescent="0.35">
      <c r="A560" s="59"/>
      <c r="B560" s="4"/>
    </row>
    <row r="561" spans="1:2" x14ac:dyDescent="0.35">
      <c r="A561" s="59"/>
      <c r="B561" s="4"/>
    </row>
    <row r="562" spans="1:2" x14ac:dyDescent="0.35">
      <c r="A562" s="59"/>
      <c r="B562" s="4"/>
    </row>
    <row r="563" spans="1:2" x14ac:dyDescent="0.35">
      <c r="A563" s="59"/>
      <c r="B563" s="4"/>
    </row>
    <row r="564" spans="1:2" x14ac:dyDescent="0.35">
      <c r="A564" s="59"/>
      <c r="B564" s="4"/>
    </row>
    <row r="565" spans="1:2" x14ac:dyDescent="0.35">
      <c r="A565" s="59"/>
      <c r="B565" s="4"/>
    </row>
    <row r="566" spans="1:2" x14ac:dyDescent="0.35">
      <c r="A566" s="59"/>
      <c r="B566" s="4"/>
    </row>
    <row r="567" spans="1:2" x14ac:dyDescent="0.35">
      <c r="A567" s="59"/>
      <c r="B567" s="4"/>
    </row>
    <row r="568" spans="1:2" x14ac:dyDescent="0.35">
      <c r="A568" s="59"/>
      <c r="B568" s="4"/>
    </row>
    <row r="569" spans="1:2" x14ac:dyDescent="0.35">
      <c r="A569" s="59"/>
      <c r="B569" s="4"/>
    </row>
    <row r="570" spans="1:2" x14ac:dyDescent="0.35">
      <c r="A570" s="59"/>
      <c r="B570" s="4"/>
    </row>
    <row r="571" spans="1:2" x14ac:dyDescent="0.35">
      <c r="A571" s="59"/>
      <c r="B571" s="4"/>
    </row>
    <row r="572" spans="1:2" x14ac:dyDescent="0.35">
      <c r="A572" s="59"/>
      <c r="B572" s="4"/>
    </row>
    <row r="573" spans="1:2" x14ac:dyDescent="0.35">
      <c r="A573" s="59"/>
      <c r="B573" s="4"/>
    </row>
    <row r="574" spans="1:2" x14ac:dyDescent="0.35">
      <c r="A574" s="59"/>
      <c r="B574" s="4"/>
    </row>
    <row r="575" spans="1:2" x14ac:dyDescent="0.35">
      <c r="A575" s="59"/>
      <c r="B575" s="4"/>
    </row>
    <row r="576" spans="1:2" x14ac:dyDescent="0.35">
      <c r="A576" s="59"/>
      <c r="B576" s="4"/>
    </row>
    <row r="577" spans="1:2" x14ac:dyDescent="0.35">
      <c r="A577" s="59"/>
      <c r="B577" s="4"/>
    </row>
    <row r="578" spans="1:2" x14ac:dyDescent="0.35">
      <c r="A578" s="59"/>
      <c r="B578" s="4"/>
    </row>
    <row r="579" spans="1:2" x14ac:dyDescent="0.35">
      <c r="A579" s="59"/>
      <c r="B579" s="4"/>
    </row>
    <row r="580" spans="1:2" x14ac:dyDescent="0.35">
      <c r="A580" s="59"/>
      <c r="B580" s="4"/>
    </row>
    <row r="581" spans="1:2" x14ac:dyDescent="0.35">
      <c r="A581" s="59"/>
      <c r="B581" s="4"/>
    </row>
    <row r="582" spans="1:2" x14ac:dyDescent="0.35">
      <c r="A582" s="59"/>
      <c r="B582" s="4"/>
    </row>
    <row r="583" spans="1:2" x14ac:dyDescent="0.35">
      <c r="A583" s="59"/>
      <c r="B583" s="4"/>
    </row>
    <row r="584" spans="1:2" x14ac:dyDescent="0.35">
      <c r="A584" s="59"/>
      <c r="B584" s="4"/>
    </row>
    <row r="585" spans="1:2" x14ac:dyDescent="0.35">
      <c r="A585" s="59"/>
      <c r="B585" s="4"/>
    </row>
    <row r="586" spans="1:2" x14ac:dyDescent="0.35">
      <c r="A586" s="59"/>
      <c r="B586" s="4"/>
    </row>
    <row r="587" spans="1:2" x14ac:dyDescent="0.35">
      <c r="A587" s="59"/>
      <c r="B587" s="4"/>
    </row>
    <row r="588" spans="1:2" x14ac:dyDescent="0.35">
      <c r="A588" s="59"/>
      <c r="B588" s="4"/>
    </row>
    <row r="589" spans="1:2" x14ac:dyDescent="0.35">
      <c r="A589" s="59"/>
      <c r="B589" s="4"/>
    </row>
    <row r="590" spans="1:2" x14ac:dyDescent="0.35">
      <c r="A590" s="59"/>
      <c r="B590" s="4"/>
    </row>
    <row r="591" spans="1:2" x14ac:dyDescent="0.35">
      <c r="A591" s="59"/>
      <c r="B591" s="4"/>
    </row>
    <row r="592" spans="1:2" x14ac:dyDescent="0.35">
      <c r="A592" s="59"/>
      <c r="B592" s="4"/>
    </row>
    <row r="593" spans="1:2" x14ac:dyDescent="0.35">
      <c r="A593" s="59"/>
      <c r="B593" s="4"/>
    </row>
    <row r="594" spans="1:2" x14ac:dyDescent="0.35">
      <c r="A594" s="59"/>
      <c r="B594" s="4"/>
    </row>
    <row r="595" spans="1:2" x14ac:dyDescent="0.35">
      <c r="A595" s="59"/>
      <c r="B595" s="4"/>
    </row>
    <row r="596" spans="1:2" x14ac:dyDescent="0.35">
      <c r="A596" s="59"/>
      <c r="B596" s="4"/>
    </row>
    <row r="597" spans="1:2" x14ac:dyDescent="0.35">
      <c r="A597" s="59"/>
      <c r="B597" s="4"/>
    </row>
    <row r="598" spans="1:2" x14ac:dyDescent="0.35">
      <c r="A598" s="59"/>
      <c r="B598" s="4"/>
    </row>
    <row r="599" spans="1:2" x14ac:dyDescent="0.35">
      <c r="A599" s="59"/>
      <c r="B599" s="4"/>
    </row>
    <row r="600" spans="1:2" x14ac:dyDescent="0.35">
      <c r="A600" s="59"/>
      <c r="B600" s="4"/>
    </row>
    <row r="601" spans="1:2" x14ac:dyDescent="0.35">
      <c r="A601" s="59"/>
      <c r="B601" s="4"/>
    </row>
    <row r="602" spans="1:2" x14ac:dyDescent="0.35">
      <c r="A602" s="59"/>
      <c r="B602" s="4"/>
    </row>
    <row r="603" spans="1:2" x14ac:dyDescent="0.35">
      <c r="A603" s="59"/>
      <c r="B603" s="4"/>
    </row>
    <row r="604" spans="1:2" x14ac:dyDescent="0.35">
      <c r="A604" s="59"/>
      <c r="B604" s="4"/>
    </row>
    <row r="605" spans="1:2" x14ac:dyDescent="0.35">
      <c r="A605" s="59"/>
      <c r="B605" s="4"/>
    </row>
    <row r="606" spans="1:2" x14ac:dyDescent="0.35">
      <c r="A606" s="59"/>
      <c r="B606" s="4"/>
    </row>
    <row r="607" spans="1:2" x14ac:dyDescent="0.35">
      <c r="A607" s="59"/>
      <c r="B607" s="4"/>
    </row>
    <row r="608" spans="1:2" x14ac:dyDescent="0.35">
      <c r="A608" s="59"/>
      <c r="B608" s="4"/>
    </row>
    <row r="609" spans="1:2" x14ac:dyDescent="0.35">
      <c r="A609" s="59"/>
      <c r="B609" s="4"/>
    </row>
    <row r="610" spans="1:2" x14ac:dyDescent="0.35">
      <c r="A610" s="59"/>
      <c r="B610" s="4"/>
    </row>
    <row r="611" spans="1:2" x14ac:dyDescent="0.35">
      <c r="A611" s="59"/>
      <c r="B611" s="4"/>
    </row>
    <row r="612" spans="1:2" x14ac:dyDescent="0.35">
      <c r="A612" s="59"/>
      <c r="B612" s="4"/>
    </row>
    <row r="613" spans="1:2" x14ac:dyDescent="0.35">
      <c r="A613" s="59"/>
      <c r="B613" s="4"/>
    </row>
    <row r="614" spans="1:2" x14ac:dyDescent="0.35">
      <c r="A614" s="59"/>
      <c r="B614" s="4"/>
    </row>
    <row r="615" spans="1:2" x14ac:dyDescent="0.35">
      <c r="A615" s="59"/>
      <c r="B615" s="4"/>
    </row>
    <row r="616" spans="1:2" x14ac:dyDescent="0.35">
      <c r="A616" s="59"/>
      <c r="B616" s="4"/>
    </row>
    <row r="617" spans="1:2" x14ac:dyDescent="0.35">
      <c r="A617" s="59"/>
      <c r="B617" s="4"/>
    </row>
    <row r="618" spans="1:2" x14ac:dyDescent="0.35">
      <c r="A618" s="59"/>
      <c r="B618" s="4"/>
    </row>
    <row r="619" spans="1:2" x14ac:dyDescent="0.35">
      <c r="A619" s="59"/>
      <c r="B619" s="4"/>
    </row>
    <row r="620" spans="1:2" x14ac:dyDescent="0.35">
      <c r="A620" s="59"/>
      <c r="B620" s="4"/>
    </row>
    <row r="621" spans="1:2" x14ac:dyDescent="0.35">
      <c r="A621" s="59"/>
      <c r="B621" s="4"/>
    </row>
    <row r="622" spans="1:2" x14ac:dyDescent="0.35">
      <c r="A622" s="59"/>
      <c r="B622" s="4"/>
    </row>
    <row r="623" spans="1:2" x14ac:dyDescent="0.35">
      <c r="A623" s="59"/>
      <c r="B623" s="4"/>
    </row>
    <row r="624" spans="1:2" x14ac:dyDescent="0.35">
      <c r="A624" s="59"/>
      <c r="B624" s="4"/>
    </row>
    <row r="625" spans="1:2" x14ac:dyDescent="0.35">
      <c r="A625" s="59"/>
      <c r="B625" s="4"/>
    </row>
    <row r="626" spans="1:2" x14ac:dyDescent="0.35">
      <c r="A626" s="59"/>
      <c r="B626" s="4"/>
    </row>
    <row r="627" spans="1:2" x14ac:dyDescent="0.35">
      <c r="A627" s="59"/>
      <c r="B627" s="4"/>
    </row>
    <row r="628" spans="1:2" x14ac:dyDescent="0.35">
      <c r="A628" s="59"/>
      <c r="B628" s="4"/>
    </row>
    <row r="629" spans="1:2" x14ac:dyDescent="0.35">
      <c r="A629" s="59"/>
      <c r="B629" s="4"/>
    </row>
    <row r="630" spans="1:2" x14ac:dyDescent="0.35">
      <c r="A630" s="59"/>
      <c r="B630" s="4"/>
    </row>
    <row r="631" spans="1:2" x14ac:dyDescent="0.35">
      <c r="A631" s="59"/>
      <c r="B631" s="4"/>
    </row>
    <row r="632" spans="1:2" x14ac:dyDescent="0.35">
      <c r="A632" s="59"/>
      <c r="B632" s="4"/>
    </row>
    <row r="633" spans="1:2" x14ac:dyDescent="0.35">
      <c r="A633" s="59"/>
      <c r="B633" s="4"/>
    </row>
    <row r="634" spans="1:2" x14ac:dyDescent="0.35">
      <c r="A634" s="59"/>
      <c r="B634" s="4"/>
    </row>
    <row r="635" spans="1:2" x14ac:dyDescent="0.35">
      <c r="A635" s="59"/>
      <c r="B635" s="4"/>
    </row>
    <row r="636" spans="1:2" x14ac:dyDescent="0.35">
      <c r="A636" s="59"/>
      <c r="B636" s="4"/>
    </row>
    <row r="637" spans="1:2" x14ac:dyDescent="0.35">
      <c r="A637" s="59"/>
      <c r="B637" s="4"/>
    </row>
    <row r="638" spans="1:2" x14ac:dyDescent="0.35">
      <c r="A638" s="59"/>
      <c r="B638" s="4"/>
    </row>
    <row r="639" spans="1:2" x14ac:dyDescent="0.35">
      <c r="A639" s="59"/>
      <c r="B639" s="4"/>
    </row>
    <row r="640" spans="1:2" x14ac:dyDescent="0.35">
      <c r="A640" s="59"/>
      <c r="B640" s="4"/>
    </row>
    <row r="641" spans="1:2" x14ac:dyDescent="0.35">
      <c r="A641" s="59"/>
      <c r="B641" s="4"/>
    </row>
    <row r="642" spans="1:2" x14ac:dyDescent="0.35">
      <c r="A642" s="59"/>
      <c r="B642" s="4"/>
    </row>
    <row r="643" spans="1:2" x14ac:dyDescent="0.35">
      <c r="A643" s="59"/>
      <c r="B643" s="4"/>
    </row>
    <row r="644" spans="1:2" x14ac:dyDescent="0.35">
      <c r="A644" s="59"/>
      <c r="B644" s="4"/>
    </row>
    <row r="645" spans="1:2" x14ac:dyDescent="0.35">
      <c r="A645" s="59"/>
      <c r="B645" s="4"/>
    </row>
    <row r="646" spans="1:2" x14ac:dyDescent="0.35">
      <c r="A646" s="59"/>
      <c r="B646" s="4"/>
    </row>
    <row r="647" spans="1:2" x14ac:dyDescent="0.35">
      <c r="A647" s="59"/>
      <c r="B647" s="4"/>
    </row>
    <row r="648" spans="1:2" x14ac:dyDescent="0.35">
      <c r="A648" s="59"/>
      <c r="B648" s="4"/>
    </row>
    <row r="649" spans="1:2" x14ac:dyDescent="0.35">
      <c r="A649" s="59"/>
      <c r="B649" s="4"/>
    </row>
    <row r="650" spans="1:2" x14ac:dyDescent="0.35">
      <c r="A650" s="59"/>
      <c r="B650" s="4"/>
    </row>
    <row r="651" spans="1:2" x14ac:dyDescent="0.35">
      <c r="A651" s="59"/>
      <c r="B651" s="4"/>
    </row>
    <row r="652" spans="1:2" x14ac:dyDescent="0.35">
      <c r="A652" s="59"/>
      <c r="B652" s="4"/>
    </row>
    <row r="653" spans="1:2" x14ac:dyDescent="0.35">
      <c r="A653" s="59"/>
      <c r="B653" s="4"/>
    </row>
    <row r="654" spans="1:2" x14ac:dyDescent="0.35">
      <c r="A654" s="59"/>
      <c r="B654" s="4"/>
    </row>
    <row r="655" spans="1:2" x14ac:dyDescent="0.35">
      <c r="A655" s="59"/>
      <c r="B655" s="4"/>
    </row>
    <row r="656" spans="1:2" x14ac:dyDescent="0.35">
      <c r="A656" s="59"/>
      <c r="B656" s="4"/>
    </row>
    <row r="657" spans="1:2" x14ac:dyDescent="0.35">
      <c r="A657" s="59"/>
      <c r="B657" s="4"/>
    </row>
    <row r="658" spans="1:2" x14ac:dyDescent="0.35">
      <c r="A658" s="59"/>
      <c r="B658" s="4"/>
    </row>
    <row r="659" spans="1:2" x14ac:dyDescent="0.35">
      <c r="A659" s="59"/>
      <c r="B659" s="4"/>
    </row>
    <row r="660" spans="1:2" x14ac:dyDescent="0.35">
      <c r="A660" s="59"/>
      <c r="B660" s="4"/>
    </row>
    <row r="661" spans="1:2" x14ac:dyDescent="0.35">
      <c r="A661" s="59"/>
      <c r="B661" s="4"/>
    </row>
    <row r="662" spans="1:2" x14ac:dyDescent="0.35">
      <c r="A662" s="59"/>
      <c r="B662" s="4"/>
    </row>
    <row r="663" spans="1:2" x14ac:dyDescent="0.35">
      <c r="A663" s="59"/>
      <c r="B663" s="4"/>
    </row>
    <row r="664" spans="1:2" x14ac:dyDescent="0.35">
      <c r="A664" s="59"/>
      <c r="B664" s="4"/>
    </row>
    <row r="665" spans="1:2" x14ac:dyDescent="0.35">
      <c r="A665" s="59"/>
      <c r="B665" s="4"/>
    </row>
    <row r="666" spans="1:2" x14ac:dyDescent="0.35">
      <c r="A666" s="59"/>
      <c r="B666" s="4"/>
    </row>
    <row r="667" spans="1:2" x14ac:dyDescent="0.35">
      <c r="A667" s="59"/>
      <c r="B667" s="4"/>
    </row>
    <row r="668" spans="1:2" x14ac:dyDescent="0.35">
      <c r="A668" s="59"/>
      <c r="B668" s="4"/>
    </row>
    <row r="669" spans="1:2" x14ac:dyDescent="0.35">
      <c r="A669" s="59"/>
      <c r="B669" s="4"/>
    </row>
    <row r="670" spans="1:2" x14ac:dyDescent="0.35">
      <c r="A670" s="59"/>
      <c r="B670" s="4"/>
    </row>
    <row r="671" spans="1:2" x14ac:dyDescent="0.35">
      <c r="A671" s="59"/>
      <c r="B671" s="4"/>
    </row>
    <row r="672" spans="1:2" x14ac:dyDescent="0.35">
      <c r="A672" s="59"/>
      <c r="B672" s="4"/>
    </row>
    <row r="673" spans="1:2" x14ac:dyDescent="0.35">
      <c r="A673" s="59"/>
      <c r="B673" s="4"/>
    </row>
    <row r="674" spans="1:2" x14ac:dyDescent="0.35">
      <c r="A674" s="59"/>
      <c r="B674" s="4"/>
    </row>
    <row r="675" spans="1:2" x14ac:dyDescent="0.35">
      <c r="A675" s="59"/>
      <c r="B675" s="4"/>
    </row>
    <row r="676" spans="1:2" x14ac:dyDescent="0.35">
      <c r="A676" s="59"/>
      <c r="B676" s="4"/>
    </row>
    <row r="677" spans="1:2" x14ac:dyDescent="0.35">
      <c r="A677" s="59"/>
      <c r="B677" s="4"/>
    </row>
    <row r="678" spans="1:2" x14ac:dyDescent="0.35">
      <c r="A678" s="59"/>
      <c r="B678" s="4"/>
    </row>
    <row r="679" spans="1:2" x14ac:dyDescent="0.35">
      <c r="A679" s="59"/>
      <c r="B679" s="4"/>
    </row>
    <row r="680" spans="1:2" x14ac:dyDescent="0.35">
      <c r="A680" s="59"/>
      <c r="B680" s="4"/>
    </row>
    <row r="681" spans="1:2" x14ac:dyDescent="0.35">
      <c r="A681" s="59"/>
      <c r="B681" s="4"/>
    </row>
    <row r="682" spans="1:2" x14ac:dyDescent="0.35">
      <c r="A682" s="59"/>
      <c r="B682" s="4"/>
    </row>
    <row r="683" spans="1:2" x14ac:dyDescent="0.35">
      <c r="A683" s="59"/>
      <c r="B683" s="4"/>
    </row>
    <row r="684" spans="1:2" x14ac:dyDescent="0.35">
      <c r="A684" s="59"/>
      <c r="B684" s="4"/>
    </row>
    <row r="685" spans="1:2" x14ac:dyDescent="0.35">
      <c r="A685" s="59"/>
      <c r="B685" s="4"/>
    </row>
    <row r="686" spans="1:2" x14ac:dyDescent="0.35">
      <c r="A686" s="59"/>
      <c r="B686" s="4"/>
    </row>
    <row r="687" spans="1:2" x14ac:dyDescent="0.35">
      <c r="A687" s="59"/>
      <c r="B687" s="4"/>
    </row>
    <row r="688" spans="1:2" x14ac:dyDescent="0.35">
      <c r="A688" s="59"/>
      <c r="B688" s="4"/>
    </row>
    <row r="689" spans="1:2" x14ac:dyDescent="0.35">
      <c r="A689" s="59"/>
      <c r="B689" s="4"/>
    </row>
    <row r="690" spans="1:2" x14ac:dyDescent="0.35">
      <c r="A690" s="59"/>
      <c r="B690" s="4"/>
    </row>
    <row r="691" spans="1:2" x14ac:dyDescent="0.35">
      <c r="A691" s="59"/>
      <c r="B691" s="4"/>
    </row>
    <row r="692" spans="1:2" x14ac:dyDescent="0.35">
      <c r="A692" s="59"/>
      <c r="B692" s="4"/>
    </row>
    <row r="693" spans="1:2" x14ac:dyDescent="0.35">
      <c r="A693" s="59"/>
      <c r="B693" s="4"/>
    </row>
    <row r="694" spans="1:2" x14ac:dyDescent="0.35">
      <c r="A694" s="59"/>
      <c r="B694" s="4"/>
    </row>
    <row r="695" spans="1:2" x14ac:dyDescent="0.35">
      <c r="A695" s="59"/>
      <c r="B695" s="4"/>
    </row>
    <row r="696" spans="1:2" x14ac:dyDescent="0.35">
      <c r="A696" s="59"/>
      <c r="B696" s="4"/>
    </row>
    <row r="697" spans="1:2" x14ac:dyDescent="0.35">
      <c r="A697" s="59"/>
      <c r="B697" s="4"/>
    </row>
    <row r="698" spans="1:2" x14ac:dyDescent="0.35">
      <c r="A698" s="59"/>
      <c r="B698" s="4"/>
    </row>
    <row r="699" spans="1:2" x14ac:dyDescent="0.35">
      <c r="A699" s="59"/>
      <c r="B699" s="4"/>
    </row>
    <row r="700" spans="1:2" x14ac:dyDescent="0.35">
      <c r="A700" s="59"/>
      <c r="B700" s="4"/>
    </row>
    <row r="701" spans="1:2" x14ac:dyDescent="0.35">
      <c r="A701" s="59"/>
      <c r="B701" s="4"/>
    </row>
    <row r="702" spans="1:2" x14ac:dyDescent="0.35">
      <c r="A702" s="59"/>
      <c r="B702" s="4"/>
    </row>
    <row r="703" spans="1:2" x14ac:dyDescent="0.35">
      <c r="A703" s="59"/>
      <c r="B703" s="4"/>
    </row>
    <row r="704" spans="1:2" x14ac:dyDescent="0.35">
      <c r="A704" s="59"/>
      <c r="B704" s="4"/>
    </row>
    <row r="705" spans="1:2" x14ac:dyDescent="0.35">
      <c r="A705" s="59"/>
      <c r="B705" s="4"/>
    </row>
    <row r="706" spans="1:2" x14ac:dyDescent="0.35">
      <c r="A706" s="59"/>
      <c r="B706" s="4"/>
    </row>
    <row r="707" spans="1:2" x14ac:dyDescent="0.35">
      <c r="A707" s="59"/>
      <c r="B707" s="4"/>
    </row>
    <row r="708" spans="1:2" x14ac:dyDescent="0.35">
      <c r="A708" s="59"/>
      <c r="B708" s="4"/>
    </row>
    <row r="709" spans="1:2" x14ac:dyDescent="0.35">
      <c r="A709" s="59"/>
      <c r="B709" s="4"/>
    </row>
    <row r="710" spans="1:2" x14ac:dyDescent="0.35">
      <c r="A710" s="59"/>
      <c r="B710" s="4"/>
    </row>
    <row r="711" spans="1:2" x14ac:dyDescent="0.35">
      <c r="A711" s="59"/>
      <c r="B711" s="4"/>
    </row>
    <row r="712" spans="1:2" x14ac:dyDescent="0.35">
      <c r="A712" s="59"/>
      <c r="B712" s="4"/>
    </row>
    <row r="713" spans="1:2" x14ac:dyDescent="0.35">
      <c r="A713" s="59"/>
      <c r="B713" s="4"/>
    </row>
    <row r="714" spans="1:2" x14ac:dyDescent="0.35">
      <c r="A714" s="59"/>
      <c r="B714" s="4"/>
    </row>
    <row r="715" spans="1:2" x14ac:dyDescent="0.35">
      <c r="A715" s="59"/>
      <c r="B715" s="4"/>
    </row>
    <row r="716" spans="1:2" x14ac:dyDescent="0.35">
      <c r="A716" s="59"/>
      <c r="B716" s="4"/>
    </row>
    <row r="717" spans="1:2" x14ac:dyDescent="0.35">
      <c r="A717" s="59"/>
      <c r="B717" s="4"/>
    </row>
    <row r="718" spans="1:2" x14ac:dyDescent="0.35">
      <c r="A718" s="59"/>
      <c r="B718" s="4"/>
    </row>
    <row r="719" spans="1:2" x14ac:dyDescent="0.35">
      <c r="A719" s="59"/>
      <c r="B719" s="4"/>
    </row>
    <row r="720" spans="1:2" x14ac:dyDescent="0.35">
      <c r="A720" s="59"/>
      <c r="B720" s="4"/>
    </row>
    <row r="721" spans="1:2" x14ac:dyDescent="0.35">
      <c r="A721" s="59"/>
      <c r="B721" s="4"/>
    </row>
    <row r="722" spans="1:2" x14ac:dyDescent="0.35">
      <c r="A722" s="59"/>
      <c r="B722" s="4"/>
    </row>
    <row r="723" spans="1:2" x14ac:dyDescent="0.35">
      <c r="A723" s="59"/>
      <c r="B723" s="4"/>
    </row>
    <row r="724" spans="1:2" x14ac:dyDescent="0.35">
      <c r="A724" s="59"/>
      <c r="B724" s="4"/>
    </row>
    <row r="725" spans="1:2" x14ac:dyDescent="0.35">
      <c r="A725" s="59"/>
      <c r="B725" s="4"/>
    </row>
    <row r="726" spans="1:2" x14ac:dyDescent="0.35">
      <c r="A726" s="59"/>
      <c r="B726" s="4"/>
    </row>
    <row r="727" spans="1:2" x14ac:dyDescent="0.35">
      <c r="A727" s="59"/>
      <c r="B727" s="4"/>
    </row>
  </sheetData>
  <phoneticPr fontId="27" type="noConversion"/>
  <hyperlinks>
    <hyperlink ref="D20" location="Contents!A1" display="Contents!A1" xr:uid="{DBE395AB-7DAE-4A1C-9A74-7900E6F9AB53}"/>
  </hyperlink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EB6F8-0409-4AA5-9329-A6D58681EBDA}">
  <dimension ref="A1:L958"/>
  <sheetViews>
    <sheetView showGridLines="0" zoomScale="90" zoomScaleNormal="90" workbookViewId="0">
      <selection activeCell="D21" sqref="D21"/>
    </sheetView>
  </sheetViews>
  <sheetFormatPr defaultColWidth="8.81640625" defaultRowHeight="14.5" x14ac:dyDescent="0.35"/>
  <cols>
    <col min="1" max="1" width="11.1796875" style="17" customWidth="1"/>
    <col min="2" max="2" width="17.1796875" customWidth="1"/>
  </cols>
  <sheetData>
    <row r="1" spans="1:12" x14ac:dyDescent="0.35">
      <c r="A1" s="18" t="str">
        <f xml:space="preserve"> CONCATENATE("Box 4.2  ",Contents!C12)</f>
        <v>Box 4.2  US supply chain pressure index</v>
      </c>
    </row>
    <row r="2" spans="1:12" x14ac:dyDescent="0.35">
      <c r="A2" s="18"/>
    </row>
    <row r="3" spans="1:12" x14ac:dyDescent="0.35">
      <c r="A3" s="18" t="s">
        <v>66</v>
      </c>
    </row>
    <row r="4" spans="1:12" s="5" customFormat="1" ht="40.5" customHeight="1" x14ac:dyDescent="0.35">
      <c r="A4" s="66"/>
      <c r="B4" s="60" t="s">
        <v>108</v>
      </c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x14ac:dyDescent="0.35">
      <c r="A5" s="67">
        <v>44256</v>
      </c>
      <c r="B5" s="32">
        <v>0</v>
      </c>
      <c r="C5" s="14"/>
      <c r="D5" s="14"/>
      <c r="E5" s="14"/>
      <c r="F5" s="14"/>
      <c r="G5" s="14"/>
      <c r="H5" s="14"/>
      <c r="I5" s="14"/>
      <c r="J5" s="14"/>
    </row>
    <row r="6" spans="1:12" x14ac:dyDescent="0.35">
      <c r="A6" s="67">
        <v>44348</v>
      </c>
      <c r="B6" s="32">
        <v>72</v>
      </c>
      <c r="C6" s="14"/>
      <c r="D6" s="14"/>
      <c r="E6" s="14"/>
      <c r="F6" s="14"/>
      <c r="G6" s="14"/>
      <c r="H6" s="14"/>
      <c r="I6" s="14"/>
      <c r="J6" s="14"/>
    </row>
    <row r="7" spans="1:12" x14ac:dyDescent="0.35">
      <c r="A7" s="67">
        <v>44440</v>
      </c>
      <c r="B7" s="32">
        <v>80.400000000000006</v>
      </c>
      <c r="C7" s="14"/>
      <c r="D7" s="14"/>
      <c r="E7" s="14"/>
      <c r="F7" s="14"/>
      <c r="G7" s="14"/>
      <c r="H7" s="14"/>
      <c r="I7" s="14"/>
      <c r="J7" s="14"/>
    </row>
    <row r="8" spans="1:12" x14ac:dyDescent="0.35">
      <c r="A8" s="67">
        <v>44531</v>
      </c>
      <c r="B8" s="32">
        <v>84.7</v>
      </c>
      <c r="C8" s="14"/>
      <c r="D8" s="14"/>
      <c r="E8" s="14"/>
      <c r="F8" s="14"/>
      <c r="G8" s="14"/>
      <c r="H8" s="14"/>
      <c r="I8" s="14"/>
      <c r="J8" s="14"/>
    </row>
    <row r="9" spans="1:12" x14ac:dyDescent="0.35">
      <c r="A9" s="67">
        <v>44621</v>
      </c>
      <c r="B9" s="32">
        <v>88.4</v>
      </c>
      <c r="C9" s="14"/>
      <c r="D9" s="14"/>
      <c r="E9" s="14"/>
      <c r="F9" s="14"/>
      <c r="G9" s="14"/>
      <c r="H9" s="14"/>
      <c r="I9" s="14"/>
      <c r="J9" s="14"/>
    </row>
    <row r="10" spans="1:12" x14ac:dyDescent="0.35">
      <c r="A10" s="67">
        <v>44713</v>
      </c>
      <c r="B10" s="32">
        <v>85.5</v>
      </c>
      <c r="C10" s="14"/>
      <c r="D10" s="14"/>
      <c r="E10" s="14"/>
      <c r="F10" s="14"/>
      <c r="G10" s="14"/>
      <c r="H10" s="14"/>
      <c r="I10" s="14"/>
      <c r="J10" s="14"/>
    </row>
    <row r="11" spans="1:12" x14ac:dyDescent="0.35">
      <c r="A11" s="67">
        <v>44805</v>
      </c>
      <c r="B11" s="32">
        <v>78.3</v>
      </c>
      <c r="C11" s="14"/>
      <c r="D11" s="14"/>
      <c r="E11" s="14"/>
      <c r="F11" s="14"/>
      <c r="G11" s="14"/>
      <c r="H11" s="14"/>
      <c r="I11" s="14"/>
      <c r="J11" s="14"/>
    </row>
    <row r="12" spans="1:12" x14ac:dyDescent="0.35">
      <c r="A12" s="67">
        <v>44896</v>
      </c>
      <c r="B12" s="32">
        <v>65.900000000000006</v>
      </c>
      <c r="C12" s="14"/>
      <c r="D12" s="14"/>
      <c r="E12" s="14"/>
      <c r="F12" s="14"/>
      <c r="G12" s="14"/>
      <c r="H12" s="14"/>
      <c r="I12" s="14"/>
      <c r="J12" s="14"/>
    </row>
    <row r="13" spans="1:12" x14ac:dyDescent="0.35">
      <c r="A13" s="67">
        <v>44986</v>
      </c>
      <c r="B13" s="32">
        <v>56.2</v>
      </c>
      <c r="C13" s="14"/>
      <c r="D13" s="14"/>
      <c r="E13" s="14"/>
      <c r="F13" s="14"/>
      <c r="G13" s="14"/>
      <c r="H13" s="14"/>
      <c r="I13" s="14"/>
      <c r="J13" s="14"/>
    </row>
    <row r="14" spans="1:12" x14ac:dyDescent="0.35">
      <c r="A14" s="67">
        <v>45078</v>
      </c>
      <c r="B14" s="32">
        <v>45.1</v>
      </c>
      <c r="C14" s="14"/>
      <c r="D14" s="14"/>
      <c r="E14" s="14"/>
      <c r="F14" s="14"/>
      <c r="G14" s="14"/>
      <c r="H14" s="14"/>
      <c r="I14" s="14"/>
      <c r="J14" s="14"/>
    </row>
    <row r="15" spans="1:12" x14ac:dyDescent="0.35">
      <c r="A15" s="67">
        <v>45170</v>
      </c>
      <c r="B15" s="32">
        <v>37.799999999999997</v>
      </c>
      <c r="C15" s="14"/>
      <c r="D15" s="14"/>
      <c r="E15" s="14"/>
      <c r="F15" s="14"/>
      <c r="G15" s="14"/>
      <c r="H15" s="14"/>
      <c r="I15" s="14"/>
      <c r="J15" s="14"/>
    </row>
    <row r="16" spans="1:12" x14ac:dyDescent="0.35">
      <c r="A16" s="67">
        <v>45261</v>
      </c>
      <c r="B16" s="32">
        <v>32.1</v>
      </c>
      <c r="C16" s="14"/>
      <c r="D16" s="14"/>
      <c r="E16" s="14"/>
      <c r="F16" s="14"/>
      <c r="G16" s="14"/>
      <c r="H16" s="14"/>
      <c r="I16" s="14"/>
      <c r="J16" s="14"/>
    </row>
    <row r="17" spans="1:10" x14ac:dyDescent="0.35">
      <c r="A17" s="67">
        <v>45352</v>
      </c>
      <c r="B17" s="32">
        <v>34</v>
      </c>
      <c r="C17" s="14"/>
      <c r="D17" s="14"/>
      <c r="E17" s="14"/>
      <c r="F17" s="14"/>
      <c r="G17" s="14"/>
      <c r="H17" s="14"/>
      <c r="I17" s="14"/>
      <c r="J17" s="14"/>
    </row>
    <row r="18" spans="1:10" x14ac:dyDescent="0.35">
      <c r="A18" s="67">
        <v>45444</v>
      </c>
      <c r="B18" s="32">
        <v>25.8</v>
      </c>
      <c r="C18" s="14"/>
      <c r="D18" s="14"/>
      <c r="E18" s="14"/>
      <c r="F18" s="14"/>
      <c r="G18" s="14"/>
      <c r="H18" s="14"/>
      <c r="I18" s="14"/>
      <c r="J18" s="14"/>
    </row>
    <row r="19" spans="1:10" x14ac:dyDescent="0.35">
      <c r="A19" s="67">
        <v>45536</v>
      </c>
      <c r="B19" s="32">
        <v>28.3</v>
      </c>
      <c r="C19" s="14"/>
      <c r="D19" s="14"/>
      <c r="E19" s="14"/>
      <c r="F19" s="14"/>
      <c r="G19" s="14"/>
      <c r="H19" s="14"/>
      <c r="I19" s="14"/>
      <c r="J19" s="14"/>
    </row>
    <row r="20" spans="1:10" x14ac:dyDescent="0.35">
      <c r="A20" s="67">
        <v>45627</v>
      </c>
      <c r="B20" s="32">
        <v>30.5</v>
      </c>
      <c r="C20" s="14"/>
      <c r="D20" s="14"/>
      <c r="E20" s="14"/>
      <c r="F20" s="14"/>
      <c r="G20" s="14"/>
      <c r="H20" s="14"/>
      <c r="I20" s="14"/>
      <c r="J20" s="14"/>
    </row>
    <row r="21" spans="1:10" x14ac:dyDescent="0.35">
      <c r="A21" s="67">
        <v>45717</v>
      </c>
      <c r="B21" s="32">
        <v>32.1</v>
      </c>
      <c r="C21" s="14"/>
      <c r="D21" s="2" t="s">
        <v>3</v>
      </c>
      <c r="E21" s="14"/>
      <c r="F21" s="14"/>
      <c r="G21" s="14"/>
      <c r="H21" s="14"/>
      <c r="I21" s="14"/>
      <c r="J21" s="14"/>
    </row>
    <row r="22" spans="1:10" x14ac:dyDescent="0.35">
      <c r="A22" s="67">
        <v>45809</v>
      </c>
      <c r="B22" s="32">
        <v>39.700000000000003</v>
      </c>
      <c r="C22" s="14"/>
      <c r="D22" s="14"/>
      <c r="E22" s="14"/>
      <c r="F22" s="14"/>
      <c r="G22" s="14"/>
      <c r="H22" s="14"/>
      <c r="I22" s="14"/>
      <c r="J22" s="14"/>
    </row>
    <row r="23" spans="1:10" x14ac:dyDescent="0.35">
      <c r="B23" s="32"/>
      <c r="C23" s="14"/>
      <c r="D23" s="14"/>
      <c r="E23" s="14"/>
      <c r="F23" s="14"/>
      <c r="G23" s="14"/>
      <c r="H23" s="14"/>
      <c r="I23" s="14"/>
      <c r="J23" s="14"/>
    </row>
    <row r="24" spans="1:10" x14ac:dyDescent="0.35">
      <c r="B24" s="32"/>
      <c r="C24" s="14"/>
      <c r="D24" s="14"/>
      <c r="E24" s="14"/>
      <c r="F24" s="14"/>
      <c r="G24" s="14"/>
      <c r="H24" s="14"/>
      <c r="I24" s="14"/>
      <c r="J24" s="14"/>
    </row>
    <row r="25" spans="1:10" x14ac:dyDescent="0.35">
      <c r="B25" s="32"/>
      <c r="C25" s="14"/>
      <c r="D25" s="14"/>
      <c r="E25" s="14"/>
      <c r="F25" s="14"/>
      <c r="G25" s="14"/>
      <c r="H25" s="14"/>
      <c r="I25" s="14"/>
      <c r="J25" s="14"/>
    </row>
    <row r="26" spans="1:10" x14ac:dyDescent="0.35">
      <c r="B26" s="32"/>
      <c r="C26" s="14"/>
      <c r="D26" s="14"/>
      <c r="E26" s="14"/>
      <c r="F26" s="14"/>
      <c r="G26" s="14"/>
      <c r="H26" s="14"/>
      <c r="I26" s="14"/>
      <c r="J26" s="14"/>
    </row>
    <row r="27" spans="1:10" x14ac:dyDescent="0.35">
      <c r="B27" s="32"/>
      <c r="E27" s="14"/>
      <c r="F27" s="14"/>
      <c r="G27" s="14"/>
      <c r="H27" s="14"/>
      <c r="I27" s="14"/>
      <c r="J27" s="14"/>
    </row>
    <row r="28" spans="1:10" x14ac:dyDescent="0.35">
      <c r="B28" s="32"/>
      <c r="C28" s="14"/>
      <c r="E28" s="14"/>
      <c r="F28" s="14"/>
      <c r="G28" s="14"/>
      <c r="H28" s="14"/>
      <c r="I28" s="14"/>
      <c r="J28" s="14"/>
    </row>
    <row r="29" spans="1:10" x14ac:dyDescent="0.35">
      <c r="B29" s="32"/>
      <c r="C29" s="14"/>
      <c r="D29" s="14"/>
      <c r="E29" s="14"/>
      <c r="F29" s="14"/>
      <c r="G29" s="14"/>
      <c r="H29" s="14"/>
      <c r="I29" s="14"/>
      <c r="J29" s="14"/>
    </row>
    <row r="30" spans="1:10" x14ac:dyDescent="0.35">
      <c r="A30" s="46"/>
      <c r="B30" s="32"/>
      <c r="C30" s="14"/>
      <c r="D30" s="14"/>
      <c r="E30" s="14"/>
      <c r="F30" s="14"/>
      <c r="G30" s="14"/>
      <c r="H30" s="14"/>
      <c r="I30" s="14"/>
      <c r="J30" s="14"/>
    </row>
    <row r="31" spans="1:10" x14ac:dyDescent="0.35">
      <c r="A31" s="46"/>
      <c r="B31" s="32"/>
      <c r="C31" s="14"/>
      <c r="D31" s="14"/>
      <c r="E31" s="14"/>
      <c r="F31" s="14"/>
      <c r="G31" s="14"/>
      <c r="H31" s="14"/>
      <c r="I31" s="14"/>
      <c r="J31" s="14"/>
    </row>
    <row r="32" spans="1:10" x14ac:dyDescent="0.35">
      <c r="A32" s="46"/>
      <c r="B32" s="32"/>
      <c r="C32" s="14"/>
      <c r="D32" s="14"/>
      <c r="E32" s="14"/>
      <c r="F32" s="14"/>
      <c r="G32" s="14"/>
      <c r="H32" s="14"/>
      <c r="I32" s="14"/>
      <c r="J32" s="14"/>
    </row>
    <row r="33" spans="1:10" x14ac:dyDescent="0.35">
      <c r="A33" s="46"/>
      <c r="B33" s="32"/>
      <c r="C33" s="14"/>
      <c r="D33" s="14"/>
      <c r="E33" s="14"/>
      <c r="F33" s="14"/>
      <c r="G33" s="14"/>
      <c r="H33" s="14"/>
      <c r="I33" s="14"/>
      <c r="J33" s="14"/>
    </row>
    <row r="34" spans="1:10" x14ac:dyDescent="0.35">
      <c r="A34" s="46"/>
      <c r="B34" s="32"/>
      <c r="C34" s="14"/>
      <c r="D34" s="14"/>
      <c r="E34" s="14"/>
      <c r="F34" s="14"/>
      <c r="G34" s="14"/>
      <c r="H34" s="14"/>
      <c r="I34" s="14"/>
      <c r="J34" s="14"/>
    </row>
    <row r="35" spans="1:10" x14ac:dyDescent="0.35">
      <c r="A35" s="46"/>
      <c r="B35" s="32"/>
      <c r="C35" s="14"/>
      <c r="D35" s="14"/>
      <c r="E35" s="14"/>
      <c r="F35" s="14"/>
      <c r="G35" s="14"/>
      <c r="H35" s="14"/>
      <c r="I35" s="14"/>
      <c r="J35" s="14"/>
    </row>
    <row r="36" spans="1:10" x14ac:dyDescent="0.35">
      <c r="A36" s="46"/>
      <c r="B36" s="32"/>
      <c r="C36" s="14"/>
      <c r="D36" s="14"/>
      <c r="E36" s="14"/>
      <c r="F36" s="14"/>
      <c r="G36" s="14"/>
      <c r="H36" s="14"/>
      <c r="I36" s="14"/>
      <c r="J36" s="14"/>
    </row>
    <row r="37" spans="1:10" x14ac:dyDescent="0.35">
      <c r="A37" s="46"/>
      <c r="B37" s="32"/>
      <c r="C37" s="14"/>
      <c r="D37" s="14"/>
      <c r="E37" s="14"/>
      <c r="F37" s="14"/>
      <c r="G37" s="14"/>
      <c r="H37" s="14"/>
      <c r="I37" s="14"/>
      <c r="J37" s="14"/>
    </row>
    <row r="38" spans="1:10" x14ac:dyDescent="0.35">
      <c r="A38" s="46"/>
      <c r="B38" s="32"/>
      <c r="C38" s="14"/>
      <c r="D38" s="14"/>
      <c r="E38" s="14"/>
      <c r="F38" s="14"/>
      <c r="G38" s="14"/>
      <c r="H38" s="14"/>
      <c r="I38" s="14"/>
      <c r="J38" s="14"/>
    </row>
    <row r="39" spans="1:10" x14ac:dyDescent="0.35">
      <c r="A39" s="46"/>
      <c r="B39" s="32"/>
      <c r="C39" s="14"/>
      <c r="D39" s="14"/>
      <c r="E39" s="14"/>
      <c r="F39" s="14"/>
      <c r="G39" s="14"/>
      <c r="H39" s="14"/>
      <c r="I39" s="14"/>
      <c r="J39" s="14"/>
    </row>
    <row r="40" spans="1:10" x14ac:dyDescent="0.35">
      <c r="A40" s="46"/>
      <c r="B40" s="32"/>
      <c r="C40" s="14"/>
      <c r="D40" s="14"/>
      <c r="E40" s="14"/>
      <c r="F40" s="14"/>
      <c r="G40" s="14"/>
      <c r="H40" s="14"/>
      <c r="I40" s="14"/>
      <c r="J40" s="14"/>
    </row>
    <row r="41" spans="1:10" x14ac:dyDescent="0.35">
      <c r="A41" s="46"/>
      <c r="B41" s="32"/>
      <c r="C41" s="14"/>
      <c r="D41" s="14"/>
      <c r="E41" s="14"/>
      <c r="F41" s="14"/>
      <c r="G41" s="14"/>
      <c r="H41" s="14"/>
      <c r="I41" s="14"/>
      <c r="J41" s="14"/>
    </row>
    <row r="42" spans="1:10" x14ac:dyDescent="0.35">
      <c r="A42" s="46"/>
      <c r="B42" s="32"/>
      <c r="C42" s="14"/>
      <c r="D42" s="14"/>
      <c r="E42" s="14"/>
      <c r="F42" s="14"/>
      <c r="G42" s="14"/>
      <c r="H42" s="14"/>
      <c r="I42" s="14"/>
      <c r="J42" s="14"/>
    </row>
    <row r="43" spans="1:10" x14ac:dyDescent="0.35">
      <c r="A43" s="46"/>
      <c r="B43" s="32"/>
      <c r="C43" s="14"/>
      <c r="D43" s="14"/>
      <c r="E43" s="14"/>
      <c r="F43" s="14"/>
      <c r="G43" s="14"/>
      <c r="H43" s="14"/>
      <c r="I43" s="14"/>
      <c r="J43" s="14"/>
    </row>
    <row r="44" spans="1:10" x14ac:dyDescent="0.35">
      <c r="A44" s="46"/>
      <c r="B44" s="32"/>
      <c r="C44" s="14"/>
      <c r="D44" s="14"/>
      <c r="E44" s="14"/>
      <c r="F44" s="14"/>
      <c r="G44" s="14"/>
      <c r="H44" s="14"/>
      <c r="I44" s="14"/>
      <c r="J44" s="14"/>
    </row>
    <row r="45" spans="1:10" x14ac:dyDescent="0.35">
      <c r="A45" s="46"/>
      <c r="B45" s="26"/>
      <c r="C45" s="14"/>
      <c r="D45" s="14"/>
      <c r="E45" s="14"/>
      <c r="F45" s="14"/>
      <c r="G45" s="14"/>
      <c r="H45" s="14"/>
      <c r="I45" s="14"/>
      <c r="J45" s="14"/>
    </row>
    <row r="46" spans="1:10" x14ac:dyDescent="0.35">
      <c r="A46" s="46"/>
      <c r="B46" s="26"/>
      <c r="C46" s="14"/>
      <c r="D46" s="14"/>
      <c r="E46" s="14"/>
      <c r="F46" s="14"/>
      <c r="G46" s="14"/>
      <c r="H46" s="14"/>
      <c r="I46" s="14"/>
      <c r="J46" s="14"/>
    </row>
    <row r="47" spans="1:10" x14ac:dyDescent="0.35">
      <c r="A47" s="46"/>
      <c r="B47" s="26"/>
      <c r="C47" s="14"/>
      <c r="D47" s="14"/>
      <c r="E47" s="14"/>
      <c r="F47" s="14"/>
      <c r="G47" s="14"/>
      <c r="H47" s="14"/>
      <c r="I47" s="14"/>
      <c r="J47" s="14"/>
    </row>
    <row r="48" spans="1:10" x14ac:dyDescent="0.35">
      <c r="A48" s="46"/>
      <c r="B48" s="26"/>
      <c r="C48" s="14"/>
      <c r="D48" s="14"/>
      <c r="E48" s="14"/>
      <c r="F48" s="14"/>
      <c r="G48" s="14"/>
      <c r="H48" s="14"/>
      <c r="I48" s="14"/>
      <c r="J48" s="14"/>
    </row>
    <row r="49" spans="1:10" x14ac:dyDescent="0.35">
      <c r="A49" s="46"/>
      <c r="B49" s="26"/>
      <c r="C49" s="14"/>
      <c r="D49" s="14"/>
      <c r="E49" s="14"/>
      <c r="F49" s="14"/>
      <c r="G49" s="14"/>
      <c r="H49" s="14"/>
      <c r="I49" s="14"/>
      <c r="J49" s="14"/>
    </row>
    <row r="50" spans="1:10" x14ac:dyDescent="0.35">
      <c r="A50" s="46"/>
      <c r="B50" s="26"/>
      <c r="C50" s="14"/>
      <c r="D50" s="14"/>
      <c r="E50" s="14"/>
      <c r="F50" s="14"/>
      <c r="G50" s="14"/>
      <c r="H50" s="14"/>
      <c r="I50" s="14"/>
      <c r="J50" s="14"/>
    </row>
    <row r="51" spans="1:10" x14ac:dyDescent="0.35">
      <c r="A51" s="46"/>
      <c r="B51" s="26"/>
      <c r="C51" s="14"/>
      <c r="D51" s="14"/>
      <c r="E51" s="14"/>
      <c r="F51" s="14"/>
      <c r="G51" s="14"/>
      <c r="H51" s="14"/>
      <c r="I51" s="14"/>
      <c r="J51" s="14"/>
    </row>
    <row r="52" spans="1:10" x14ac:dyDescent="0.35">
      <c r="A52" s="46"/>
      <c r="B52" s="26"/>
      <c r="C52" s="14"/>
      <c r="D52" s="14"/>
      <c r="E52" s="14"/>
      <c r="F52" s="14"/>
      <c r="G52" s="14"/>
      <c r="H52" s="14"/>
      <c r="I52" s="14"/>
      <c r="J52" s="14"/>
    </row>
    <row r="53" spans="1:10" x14ac:dyDescent="0.35">
      <c r="A53" s="46"/>
      <c r="B53" s="26"/>
      <c r="C53" s="14"/>
      <c r="D53" s="14"/>
      <c r="E53" s="14"/>
      <c r="F53" s="14"/>
      <c r="G53" s="14"/>
      <c r="H53" s="14"/>
      <c r="I53" s="14"/>
      <c r="J53" s="14"/>
    </row>
    <row r="54" spans="1:10" x14ac:dyDescent="0.35">
      <c r="A54" s="46"/>
      <c r="B54" s="26"/>
      <c r="C54" s="14"/>
      <c r="D54" s="14"/>
      <c r="E54" s="14"/>
      <c r="F54" s="14"/>
      <c r="G54" s="14"/>
      <c r="H54" s="14"/>
      <c r="I54" s="14"/>
      <c r="J54" s="14"/>
    </row>
    <row r="55" spans="1:10" x14ac:dyDescent="0.35">
      <c r="A55" s="46"/>
      <c r="B55" s="26"/>
      <c r="C55" s="14"/>
      <c r="D55" s="14"/>
      <c r="E55" s="14"/>
      <c r="F55" s="14"/>
      <c r="G55" s="14"/>
      <c r="H55" s="14"/>
      <c r="I55" s="14"/>
      <c r="J55" s="14"/>
    </row>
    <row r="56" spans="1:10" x14ac:dyDescent="0.35">
      <c r="A56" s="46"/>
      <c r="B56" s="26"/>
      <c r="C56" s="14"/>
      <c r="D56" s="14"/>
      <c r="E56" s="14"/>
      <c r="F56" s="14"/>
      <c r="G56" s="14"/>
      <c r="H56" s="14"/>
      <c r="I56" s="14"/>
      <c r="J56" s="14"/>
    </row>
    <row r="57" spans="1:10" x14ac:dyDescent="0.35">
      <c r="A57" s="46"/>
      <c r="B57" s="26"/>
      <c r="C57" s="14"/>
      <c r="D57" s="14"/>
      <c r="E57" s="14"/>
      <c r="F57" s="14"/>
      <c r="G57" s="14"/>
      <c r="H57" s="14"/>
      <c r="I57" s="14"/>
      <c r="J57" s="14"/>
    </row>
    <row r="58" spans="1:10" x14ac:dyDescent="0.35">
      <c r="A58" s="46"/>
      <c r="B58" s="26"/>
      <c r="C58" s="14"/>
      <c r="D58" s="14"/>
      <c r="E58" s="14"/>
      <c r="F58" s="14"/>
      <c r="G58" s="14"/>
      <c r="H58" s="14"/>
      <c r="I58" s="14"/>
      <c r="J58" s="14"/>
    </row>
    <row r="59" spans="1:10" x14ac:dyDescent="0.35">
      <c r="A59" s="46"/>
      <c r="B59" s="26"/>
      <c r="C59" s="14"/>
      <c r="D59" s="14"/>
      <c r="E59" s="14"/>
      <c r="F59" s="14"/>
      <c r="G59" s="14"/>
      <c r="H59" s="14"/>
      <c r="I59" s="14"/>
      <c r="J59" s="14"/>
    </row>
    <row r="60" spans="1:10" x14ac:dyDescent="0.35">
      <c r="A60" s="46"/>
      <c r="B60" s="26"/>
      <c r="C60" s="14"/>
      <c r="D60" s="14"/>
      <c r="E60" s="14"/>
      <c r="F60" s="14"/>
      <c r="G60" s="14"/>
      <c r="H60" s="14"/>
      <c r="I60" s="14"/>
      <c r="J60" s="14"/>
    </row>
    <row r="61" spans="1:10" x14ac:dyDescent="0.35">
      <c r="A61" s="46"/>
      <c r="B61" s="31"/>
    </row>
    <row r="62" spans="1:10" x14ac:dyDescent="0.35">
      <c r="A62" s="46"/>
      <c r="B62" s="31"/>
    </row>
    <row r="63" spans="1:10" x14ac:dyDescent="0.35">
      <c r="A63" s="46"/>
      <c r="B63" s="31"/>
    </row>
    <row r="64" spans="1:10" x14ac:dyDescent="0.35">
      <c r="A64" s="46"/>
      <c r="B64" s="31"/>
    </row>
    <row r="65" spans="1:2" x14ac:dyDescent="0.35">
      <c r="A65" s="46"/>
      <c r="B65" s="31"/>
    </row>
    <row r="66" spans="1:2" x14ac:dyDescent="0.35">
      <c r="A66" s="46"/>
      <c r="B66" s="31"/>
    </row>
    <row r="67" spans="1:2" x14ac:dyDescent="0.35">
      <c r="A67" s="46"/>
      <c r="B67" s="31"/>
    </row>
    <row r="68" spans="1:2" x14ac:dyDescent="0.35">
      <c r="A68" s="46"/>
      <c r="B68" s="31"/>
    </row>
    <row r="69" spans="1:2" x14ac:dyDescent="0.35">
      <c r="A69" s="46"/>
      <c r="B69" s="31"/>
    </row>
    <row r="70" spans="1:2" x14ac:dyDescent="0.35">
      <c r="A70" s="46"/>
      <c r="B70" s="31"/>
    </row>
    <row r="71" spans="1:2" x14ac:dyDescent="0.35">
      <c r="A71" s="46"/>
      <c r="B71" s="31"/>
    </row>
    <row r="72" spans="1:2" x14ac:dyDescent="0.35">
      <c r="A72" s="46"/>
      <c r="B72" s="31"/>
    </row>
    <row r="73" spans="1:2" x14ac:dyDescent="0.35">
      <c r="A73" s="46"/>
      <c r="B73" s="31"/>
    </row>
    <row r="74" spans="1:2" x14ac:dyDescent="0.35">
      <c r="A74" s="46"/>
      <c r="B74" s="31"/>
    </row>
    <row r="75" spans="1:2" x14ac:dyDescent="0.35">
      <c r="A75" s="46"/>
      <c r="B75" s="31"/>
    </row>
    <row r="76" spans="1:2" x14ac:dyDescent="0.35">
      <c r="A76" s="46"/>
      <c r="B76" s="31"/>
    </row>
    <row r="77" spans="1:2" x14ac:dyDescent="0.35">
      <c r="A77" s="46"/>
      <c r="B77" s="31"/>
    </row>
    <row r="78" spans="1:2" x14ac:dyDescent="0.35">
      <c r="A78" s="46"/>
      <c r="B78" s="31"/>
    </row>
    <row r="79" spans="1:2" x14ac:dyDescent="0.35">
      <c r="A79" s="46"/>
      <c r="B79" s="31"/>
    </row>
    <row r="80" spans="1:2" x14ac:dyDescent="0.35">
      <c r="B80" s="4"/>
    </row>
    <row r="81" spans="2:2" x14ac:dyDescent="0.35">
      <c r="B81" s="4"/>
    </row>
    <row r="82" spans="2:2" x14ac:dyDescent="0.35">
      <c r="B82" s="4"/>
    </row>
    <row r="83" spans="2:2" x14ac:dyDescent="0.35">
      <c r="B83" s="4"/>
    </row>
    <row r="84" spans="2:2" x14ac:dyDescent="0.35">
      <c r="B84" s="4"/>
    </row>
    <row r="85" spans="2:2" x14ac:dyDescent="0.35">
      <c r="B85" s="4"/>
    </row>
    <row r="86" spans="2:2" x14ac:dyDescent="0.35">
      <c r="B86" s="4"/>
    </row>
    <row r="87" spans="2:2" x14ac:dyDescent="0.35">
      <c r="B87" s="4"/>
    </row>
    <row r="88" spans="2:2" x14ac:dyDescent="0.35">
      <c r="B88" s="4"/>
    </row>
    <row r="89" spans="2:2" x14ac:dyDescent="0.35">
      <c r="B89" s="4"/>
    </row>
    <row r="90" spans="2:2" x14ac:dyDescent="0.35">
      <c r="B90" s="4"/>
    </row>
    <row r="91" spans="2:2" x14ac:dyDescent="0.35">
      <c r="B91" s="4"/>
    </row>
    <row r="92" spans="2:2" x14ac:dyDescent="0.35">
      <c r="B92" s="4"/>
    </row>
    <row r="93" spans="2:2" x14ac:dyDescent="0.35">
      <c r="B93" s="4"/>
    </row>
    <row r="94" spans="2:2" x14ac:dyDescent="0.35">
      <c r="B94" s="4"/>
    </row>
    <row r="95" spans="2:2" x14ac:dyDescent="0.35">
      <c r="B95" s="4"/>
    </row>
    <row r="96" spans="2:2" x14ac:dyDescent="0.35">
      <c r="B96" s="4"/>
    </row>
    <row r="97" spans="2:2" x14ac:dyDescent="0.35">
      <c r="B97" s="4"/>
    </row>
    <row r="98" spans="2:2" x14ac:dyDescent="0.35">
      <c r="B98" s="4"/>
    </row>
    <row r="99" spans="2:2" x14ac:dyDescent="0.35">
      <c r="B99" s="4"/>
    </row>
    <row r="100" spans="2:2" x14ac:dyDescent="0.35">
      <c r="B100" s="4"/>
    </row>
    <row r="101" spans="2:2" x14ac:dyDescent="0.35">
      <c r="B101" s="4"/>
    </row>
    <row r="102" spans="2:2" x14ac:dyDescent="0.35">
      <c r="B102" s="4"/>
    </row>
    <row r="103" spans="2:2" x14ac:dyDescent="0.35">
      <c r="B103" s="4"/>
    </row>
    <row r="104" spans="2:2" x14ac:dyDescent="0.35">
      <c r="B104" s="4"/>
    </row>
    <row r="105" spans="2:2" x14ac:dyDescent="0.35">
      <c r="B105" s="4"/>
    </row>
    <row r="106" spans="2:2" x14ac:dyDescent="0.35">
      <c r="B106" s="4"/>
    </row>
    <row r="107" spans="2:2" x14ac:dyDescent="0.35">
      <c r="B107" s="4"/>
    </row>
    <row r="108" spans="2:2" x14ac:dyDescent="0.35">
      <c r="B108" s="4"/>
    </row>
    <row r="109" spans="2:2" x14ac:dyDescent="0.35">
      <c r="B109" s="4"/>
    </row>
    <row r="110" spans="2:2" x14ac:dyDescent="0.35">
      <c r="B110" s="4"/>
    </row>
    <row r="111" spans="2:2" x14ac:dyDescent="0.35">
      <c r="B111" s="4"/>
    </row>
    <row r="112" spans="2:2" x14ac:dyDescent="0.35">
      <c r="B112" s="4"/>
    </row>
    <row r="113" spans="2:2" x14ac:dyDescent="0.35">
      <c r="B113" s="4"/>
    </row>
    <row r="114" spans="2:2" x14ac:dyDescent="0.35">
      <c r="B114" s="4"/>
    </row>
    <row r="115" spans="2:2" x14ac:dyDescent="0.35">
      <c r="B115" s="4"/>
    </row>
    <row r="116" spans="2:2" x14ac:dyDescent="0.35">
      <c r="B116" s="4"/>
    </row>
    <row r="117" spans="2:2" x14ac:dyDescent="0.35">
      <c r="B117" s="4"/>
    </row>
    <row r="118" spans="2:2" x14ac:dyDescent="0.35">
      <c r="B118" s="4"/>
    </row>
    <row r="119" spans="2:2" x14ac:dyDescent="0.35">
      <c r="B119" s="4"/>
    </row>
    <row r="120" spans="2:2" x14ac:dyDescent="0.35">
      <c r="B120" s="4"/>
    </row>
    <row r="121" spans="2:2" x14ac:dyDescent="0.35">
      <c r="B121" s="4"/>
    </row>
    <row r="122" spans="2:2" x14ac:dyDescent="0.35">
      <c r="B122" s="4"/>
    </row>
    <row r="123" spans="2:2" x14ac:dyDescent="0.35">
      <c r="B123" s="4"/>
    </row>
    <row r="124" spans="2:2" x14ac:dyDescent="0.35">
      <c r="B124" s="4"/>
    </row>
    <row r="125" spans="2:2" x14ac:dyDescent="0.35">
      <c r="B125" s="4"/>
    </row>
    <row r="126" spans="2:2" x14ac:dyDescent="0.35">
      <c r="B126" s="4"/>
    </row>
    <row r="127" spans="2:2" x14ac:dyDescent="0.35">
      <c r="B127" s="4"/>
    </row>
    <row r="128" spans="2:2" x14ac:dyDescent="0.35">
      <c r="B128" s="4"/>
    </row>
    <row r="129" spans="2:2" x14ac:dyDescent="0.35">
      <c r="B129" s="4"/>
    </row>
    <row r="130" spans="2:2" x14ac:dyDescent="0.35">
      <c r="B130" s="4"/>
    </row>
    <row r="131" spans="2:2" x14ac:dyDescent="0.35">
      <c r="B131" s="4"/>
    </row>
    <row r="132" spans="2:2" x14ac:dyDescent="0.35">
      <c r="B132" s="4"/>
    </row>
    <row r="133" spans="2:2" x14ac:dyDescent="0.35">
      <c r="B133" s="4"/>
    </row>
    <row r="134" spans="2:2" x14ac:dyDescent="0.35">
      <c r="B134" s="4"/>
    </row>
    <row r="135" spans="2:2" x14ac:dyDescent="0.35">
      <c r="B135" s="4"/>
    </row>
    <row r="136" spans="2:2" x14ac:dyDescent="0.35">
      <c r="B136" s="4"/>
    </row>
    <row r="137" spans="2:2" x14ac:dyDescent="0.35">
      <c r="B137" s="4"/>
    </row>
    <row r="138" spans="2:2" x14ac:dyDescent="0.35">
      <c r="B138" s="4"/>
    </row>
    <row r="139" spans="2:2" x14ac:dyDescent="0.35">
      <c r="B139" s="4"/>
    </row>
    <row r="140" spans="2:2" x14ac:dyDescent="0.35">
      <c r="B140" s="4"/>
    </row>
    <row r="141" spans="2:2" x14ac:dyDescent="0.35">
      <c r="B141" s="4"/>
    </row>
    <row r="142" spans="2:2" x14ac:dyDescent="0.35">
      <c r="B142" s="4"/>
    </row>
    <row r="143" spans="2:2" x14ac:dyDescent="0.35">
      <c r="B143" s="4"/>
    </row>
    <row r="144" spans="2:2" x14ac:dyDescent="0.35">
      <c r="B144" s="4"/>
    </row>
    <row r="145" spans="2:2" x14ac:dyDescent="0.35">
      <c r="B145" s="4"/>
    </row>
    <row r="146" spans="2:2" x14ac:dyDescent="0.35">
      <c r="B146" s="4"/>
    </row>
    <row r="147" spans="2:2" x14ac:dyDescent="0.35">
      <c r="B147" s="4"/>
    </row>
    <row r="148" spans="2:2" x14ac:dyDescent="0.35">
      <c r="B148" s="4"/>
    </row>
    <row r="149" spans="2:2" x14ac:dyDescent="0.35">
      <c r="B149" s="4"/>
    </row>
    <row r="150" spans="2:2" x14ac:dyDescent="0.35">
      <c r="B150" s="4"/>
    </row>
    <row r="151" spans="2:2" x14ac:dyDescent="0.35">
      <c r="B151" s="4"/>
    </row>
    <row r="152" spans="2:2" x14ac:dyDescent="0.35">
      <c r="B152" s="4"/>
    </row>
    <row r="153" spans="2:2" x14ac:dyDescent="0.35">
      <c r="B153" s="4"/>
    </row>
    <row r="154" spans="2:2" x14ac:dyDescent="0.35">
      <c r="B154" s="4"/>
    </row>
    <row r="155" spans="2:2" x14ac:dyDescent="0.35">
      <c r="B155" s="4"/>
    </row>
    <row r="156" spans="2:2" x14ac:dyDescent="0.35">
      <c r="B156" s="4"/>
    </row>
    <row r="157" spans="2:2" x14ac:dyDescent="0.35">
      <c r="B157" s="4"/>
    </row>
    <row r="158" spans="2:2" x14ac:dyDescent="0.35">
      <c r="B158" s="4"/>
    </row>
    <row r="159" spans="2:2" x14ac:dyDescent="0.35">
      <c r="B159" s="4"/>
    </row>
    <row r="160" spans="2:2" x14ac:dyDescent="0.35">
      <c r="B160" s="4"/>
    </row>
    <row r="161" spans="2:2" x14ac:dyDescent="0.35">
      <c r="B161" s="4"/>
    </row>
    <row r="162" spans="2:2" x14ac:dyDescent="0.35">
      <c r="B162" s="4"/>
    </row>
    <row r="163" spans="2:2" x14ac:dyDescent="0.35">
      <c r="B163" s="4"/>
    </row>
    <row r="164" spans="2:2" x14ac:dyDescent="0.35">
      <c r="B164" s="4"/>
    </row>
    <row r="165" spans="2:2" x14ac:dyDescent="0.35">
      <c r="B165" s="4"/>
    </row>
    <row r="166" spans="2:2" x14ac:dyDescent="0.35">
      <c r="B166" s="4"/>
    </row>
    <row r="167" spans="2:2" x14ac:dyDescent="0.35">
      <c r="B167" s="4"/>
    </row>
    <row r="168" spans="2:2" x14ac:dyDescent="0.35">
      <c r="B168" s="4"/>
    </row>
    <row r="169" spans="2:2" x14ac:dyDescent="0.35">
      <c r="B169" s="4"/>
    </row>
    <row r="170" spans="2:2" x14ac:dyDescent="0.35">
      <c r="B170" s="4"/>
    </row>
    <row r="171" spans="2:2" x14ac:dyDescent="0.35">
      <c r="B171" s="4"/>
    </row>
    <row r="172" spans="2:2" x14ac:dyDescent="0.35">
      <c r="B172" s="4"/>
    </row>
    <row r="173" spans="2:2" x14ac:dyDescent="0.35">
      <c r="B173" s="4"/>
    </row>
    <row r="174" spans="2:2" x14ac:dyDescent="0.35">
      <c r="B174" s="4"/>
    </row>
    <row r="175" spans="2:2" x14ac:dyDescent="0.35">
      <c r="B175" s="4"/>
    </row>
    <row r="176" spans="2:2" x14ac:dyDescent="0.35">
      <c r="B176" s="4"/>
    </row>
    <row r="177" spans="2:2" x14ac:dyDescent="0.35">
      <c r="B177" s="4"/>
    </row>
    <row r="178" spans="2:2" x14ac:dyDescent="0.35">
      <c r="B178" s="4"/>
    </row>
    <row r="179" spans="2:2" x14ac:dyDescent="0.35">
      <c r="B179" s="4"/>
    </row>
    <row r="180" spans="2:2" x14ac:dyDescent="0.35">
      <c r="B180" s="4"/>
    </row>
    <row r="181" spans="2:2" x14ac:dyDescent="0.35">
      <c r="B181" s="4"/>
    </row>
    <row r="182" spans="2:2" x14ac:dyDescent="0.35">
      <c r="B182" s="4"/>
    </row>
    <row r="183" spans="2:2" x14ac:dyDescent="0.35">
      <c r="B183" s="4"/>
    </row>
    <row r="184" spans="2:2" x14ac:dyDescent="0.35">
      <c r="B184" s="4"/>
    </row>
    <row r="185" spans="2:2" x14ac:dyDescent="0.35">
      <c r="B185" s="4"/>
    </row>
    <row r="186" spans="2:2" x14ac:dyDescent="0.35">
      <c r="B186" s="4"/>
    </row>
    <row r="187" spans="2:2" x14ac:dyDescent="0.35">
      <c r="B187" s="4"/>
    </row>
    <row r="188" spans="2:2" x14ac:dyDescent="0.35">
      <c r="B188" s="4"/>
    </row>
    <row r="189" spans="2:2" x14ac:dyDescent="0.35">
      <c r="B189" s="4"/>
    </row>
    <row r="190" spans="2:2" x14ac:dyDescent="0.35">
      <c r="B190" s="4"/>
    </row>
    <row r="191" spans="2:2" x14ac:dyDescent="0.35">
      <c r="B191" s="4"/>
    </row>
    <row r="192" spans="2:2" x14ac:dyDescent="0.35">
      <c r="B192" s="4"/>
    </row>
    <row r="198" spans="1:2" x14ac:dyDescent="0.35">
      <c r="A198" s="20"/>
      <c r="B198" s="21"/>
    </row>
    <row r="199" spans="1:2" x14ac:dyDescent="0.35">
      <c r="A199" s="20"/>
      <c r="B199" s="21"/>
    </row>
    <row r="200" spans="1:2" x14ac:dyDescent="0.35">
      <c r="A200" s="20"/>
      <c r="B200" s="21"/>
    </row>
    <row r="201" spans="1:2" x14ac:dyDescent="0.35">
      <c r="A201" s="20"/>
      <c r="B201" s="21"/>
    </row>
    <row r="202" spans="1:2" x14ac:dyDescent="0.35">
      <c r="A202" s="20"/>
      <c r="B202" s="21"/>
    </row>
    <row r="203" spans="1:2" x14ac:dyDescent="0.35">
      <c r="A203" s="20"/>
      <c r="B203" s="21"/>
    </row>
    <row r="204" spans="1:2" x14ac:dyDescent="0.35">
      <c r="A204" s="20"/>
      <c r="B204" s="21"/>
    </row>
    <row r="205" spans="1:2" x14ac:dyDescent="0.35">
      <c r="A205" s="20"/>
      <c r="B205" s="21"/>
    </row>
    <row r="206" spans="1:2" x14ac:dyDescent="0.35">
      <c r="A206" s="20"/>
      <c r="B206" s="21"/>
    </row>
    <row r="207" spans="1:2" x14ac:dyDescent="0.35">
      <c r="A207" s="20"/>
      <c r="B207" s="21"/>
    </row>
    <row r="208" spans="1:2" x14ac:dyDescent="0.35">
      <c r="A208" s="20"/>
      <c r="B208" s="21"/>
    </row>
    <row r="209" spans="1:2" x14ac:dyDescent="0.35">
      <c r="A209" s="20"/>
      <c r="B209" s="21"/>
    </row>
    <row r="210" spans="1:2" x14ac:dyDescent="0.35">
      <c r="A210" s="20"/>
      <c r="B210" s="21"/>
    </row>
    <row r="211" spans="1:2" x14ac:dyDescent="0.35">
      <c r="A211" s="20"/>
      <c r="B211" s="21"/>
    </row>
    <row r="212" spans="1:2" x14ac:dyDescent="0.35">
      <c r="A212" s="20"/>
      <c r="B212" s="21"/>
    </row>
    <row r="213" spans="1:2" x14ac:dyDescent="0.35">
      <c r="A213" s="20"/>
      <c r="B213" s="21"/>
    </row>
    <row r="214" spans="1:2" x14ac:dyDescent="0.35">
      <c r="A214" s="20"/>
      <c r="B214" s="21"/>
    </row>
    <row r="215" spans="1:2" x14ac:dyDescent="0.35">
      <c r="A215" s="20"/>
      <c r="B215" s="21"/>
    </row>
    <row r="216" spans="1:2" x14ac:dyDescent="0.35">
      <c r="A216" s="20"/>
      <c r="B216" s="21"/>
    </row>
    <row r="217" spans="1:2" x14ac:dyDescent="0.35">
      <c r="A217" s="20"/>
      <c r="B217" s="21"/>
    </row>
    <row r="218" spans="1:2" x14ac:dyDescent="0.35">
      <c r="A218" s="20"/>
      <c r="B218" s="21"/>
    </row>
    <row r="219" spans="1:2" x14ac:dyDescent="0.35">
      <c r="A219" s="20"/>
      <c r="B219" s="21"/>
    </row>
    <row r="220" spans="1:2" x14ac:dyDescent="0.35">
      <c r="A220" s="20"/>
      <c r="B220" s="21"/>
    </row>
    <row r="221" spans="1:2" x14ac:dyDescent="0.35">
      <c r="A221" s="20"/>
      <c r="B221" s="21"/>
    </row>
    <row r="222" spans="1:2" x14ac:dyDescent="0.35">
      <c r="A222" s="20"/>
      <c r="B222" s="21"/>
    </row>
    <row r="223" spans="1:2" x14ac:dyDescent="0.35">
      <c r="A223" s="20"/>
      <c r="B223" s="21"/>
    </row>
    <row r="224" spans="1:2" x14ac:dyDescent="0.35">
      <c r="A224" s="20"/>
      <c r="B224" s="21"/>
    </row>
    <row r="225" spans="1:2" x14ac:dyDescent="0.35">
      <c r="A225" s="20"/>
      <c r="B225" s="21"/>
    </row>
    <row r="226" spans="1:2" x14ac:dyDescent="0.35">
      <c r="A226" s="20"/>
      <c r="B226" s="21"/>
    </row>
    <row r="227" spans="1:2" x14ac:dyDescent="0.35">
      <c r="A227" s="20"/>
      <c r="B227" s="21"/>
    </row>
    <row r="228" spans="1:2" x14ac:dyDescent="0.35">
      <c r="A228" s="20"/>
      <c r="B228" s="21"/>
    </row>
    <row r="229" spans="1:2" x14ac:dyDescent="0.35">
      <c r="A229" s="20"/>
      <c r="B229" s="21"/>
    </row>
    <row r="230" spans="1:2" x14ac:dyDescent="0.35">
      <c r="A230" s="20"/>
      <c r="B230" s="21"/>
    </row>
    <row r="231" spans="1:2" x14ac:dyDescent="0.35">
      <c r="A231" s="20"/>
      <c r="B231" s="21"/>
    </row>
    <row r="232" spans="1:2" x14ac:dyDescent="0.35">
      <c r="A232" s="20"/>
      <c r="B232" s="21"/>
    </row>
    <row r="233" spans="1:2" x14ac:dyDescent="0.35">
      <c r="A233" s="20"/>
      <c r="B233" s="21"/>
    </row>
    <row r="234" spans="1:2" x14ac:dyDescent="0.35">
      <c r="A234" s="20"/>
      <c r="B234" s="21"/>
    </row>
    <row r="235" spans="1:2" x14ac:dyDescent="0.35">
      <c r="A235" s="20"/>
      <c r="B235" s="21"/>
    </row>
    <row r="236" spans="1:2" x14ac:dyDescent="0.35">
      <c r="A236" s="20"/>
      <c r="B236" s="21"/>
    </row>
    <row r="237" spans="1:2" x14ac:dyDescent="0.35">
      <c r="A237" s="20"/>
      <c r="B237" s="21"/>
    </row>
    <row r="238" spans="1:2" x14ac:dyDescent="0.35">
      <c r="A238" s="20"/>
      <c r="B238" s="21"/>
    </row>
    <row r="239" spans="1:2" x14ac:dyDescent="0.35">
      <c r="A239" s="20"/>
      <c r="B239" s="21"/>
    </row>
    <row r="240" spans="1:2" x14ac:dyDescent="0.35">
      <c r="A240" s="20"/>
      <c r="B240" s="21"/>
    </row>
    <row r="241" spans="1:2" x14ac:dyDescent="0.35">
      <c r="A241" s="20"/>
      <c r="B241" s="21"/>
    </row>
    <row r="242" spans="1:2" x14ac:dyDescent="0.35">
      <c r="A242" s="20"/>
      <c r="B242" s="21"/>
    </row>
    <row r="243" spans="1:2" x14ac:dyDescent="0.35">
      <c r="A243" s="20"/>
      <c r="B243" s="21"/>
    </row>
    <row r="244" spans="1:2" x14ac:dyDescent="0.35">
      <c r="A244" s="20"/>
      <c r="B244" s="21"/>
    </row>
    <row r="245" spans="1:2" x14ac:dyDescent="0.35">
      <c r="A245" s="20"/>
      <c r="B245" s="21"/>
    </row>
    <row r="246" spans="1:2" x14ac:dyDescent="0.35">
      <c r="A246" s="20"/>
      <c r="B246" s="21"/>
    </row>
    <row r="247" spans="1:2" x14ac:dyDescent="0.35">
      <c r="A247" s="20"/>
      <c r="B247" s="21"/>
    </row>
    <row r="248" spans="1:2" x14ac:dyDescent="0.35">
      <c r="A248" s="20"/>
      <c r="B248" s="21"/>
    </row>
    <row r="249" spans="1:2" x14ac:dyDescent="0.35">
      <c r="A249" s="20"/>
      <c r="B249" s="21"/>
    </row>
    <row r="250" spans="1:2" x14ac:dyDescent="0.35">
      <c r="A250" s="20"/>
      <c r="B250" s="21"/>
    </row>
    <row r="251" spans="1:2" x14ac:dyDescent="0.35">
      <c r="A251" s="20"/>
      <c r="B251" s="21"/>
    </row>
    <row r="252" spans="1:2" x14ac:dyDescent="0.35">
      <c r="A252" s="20"/>
      <c r="B252" s="21"/>
    </row>
    <row r="253" spans="1:2" x14ac:dyDescent="0.35">
      <c r="A253" s="20"/>
      <c r="B253" s="21"/>
    </row>
    <row r="254" spans="1:2" x14ac:dyDescent="0.35">
      <c r="A254" s="20"/>
      <c r="B254" s="21"/>
    </row>
    <row r="255" spans="1:2" x14ac:dyDescent="0.35">
      <c r="A255" s="20"/>
      <c r="B255" s="21"/>
    </row>
    <row r="256" spans="1:2" x14ac:dyDescent="0.35">
      <c r="A256" s="20"/>
      <c r="B256" s="21"/>
    </row>
    <row r="257" spans="1:2" x14ac:dyDescent="0.35">
      <c r="A257" s="20"/>
      <c r="B257" s="21"/>
    </row>
    <row r="258" spans="1:2" x14ac:dyDescent="0.35">
      <c r="A258" s="20"/>
      <c r="B258" s="21"/>
    </row>
    <row r="259" spans="1:2" x14ac:dyDescent="0.35">
      <c r="A259" s="20"/>
      <c r="B259" s="21"/>
    </row>
    <row r="260" spans="1:2" x14ac:dyDescent="0.35">
      <c r="A260" s="20"/>
      <c r="B260" s="21"/>
    </row>
    <row r="261" spans="1:2" x14ac:dyDescent="0.35">
      <c r="A261" s="20"/>
      <c r="B261" s="21"/>
    </row>
    <row r="262" spans="1:2" x14ac:dyDescent="0.35">
      <c r="A262" s="20"/>
      <c r="B262" s="21"/>
    </row>
    <row r="263" spans="1:2" x14ac:dyDescent="0.35">
      <c r="A263" s="20"/>
      <c r="B263" s="21"/>
    </row>
    <row r="264" spans="1:2" x14ac:dyDescent="0.35">
      <c r="A264" s="20"/>
      <c r="B264" s="21"/>
    </row>
    <row r="265" spans="1:2" x14ac:dyDescent="0.35">
      <c r="A265" s="20"/>
      <c r="B265" s="21"/>
    </row>
    <row r="266" spans="1:2" x14ac:dyDescent="0.35">
      <c r="A266" s="20"/>
      <c r="B266" s="21"/>
    </row>
    <row r="267" spans="1:2" x14ac:dyDescent="0.35">
      <c r="A267" s="20"/>
      <c r="B267" s="21"/>
    </row>
    <row r="268" spans="1:2" x14ac:dyDescent="0.35">
      <c r="A268" s="20"/>
      <c r="B268" s="21"/>
    </row>
    <row r="269" spans="1:2" x14ac:dyDescent="0.35">
      <c r="A269" s="20"/>
      <c r="B269" s="21"/>
    </row>
    <row r="270" spans="1:2" x14ac:dyDescent="0.35">
      <c r="A270" s="20"/>
      <c r="B270" s="21"/>
    </row>
    <row r="271" spans="1:2" x14ac:dyDescent="0.35">
      <c r="A271" s="20"/>
      <c r="B271" s="21"/>
    </row>
    <row r="272" spans="1:2" x14ac:dyDescent="0.35">
      <c r="A272" s="20"/>
      <c r="B272" s="21"/>
    </row>
    <row r="273" spans="1:2" x14ac:dyDescent="0.35">
      <c r="A273" s="20"/>
      <c r="B273" s="21"/>
    </row>
    <row r="274" spans="1:2" x14ac:dyDescent="0.35">
      <c r="A274" s="20"/>
      <c r="B274" s="21"/>
    </row>
    <row r="275" spans="1:2" x14ac:dyDescent="0.35">
      <c r="A275" s="20"/>
      <c r="B275" s="21"/>
    </row>
    <row r="276" spans="1:2" x14ac:dyDescent="0.35">
      <c r="A276" s="20"/>
      <c r="B276" s="21"/>
    </row>
    <row r="277" spans="1:2" x14ac:dyDescent="0.35">
      <c r="A277" s="20"/>
      <c r="B277" s="21"/>
    </row>
    <row r="278" spans="1:2" x14ac:dyDescent="0.35">
      <c r="A278" s="20"/>
      <c r="B278" s="21"/>
    </row>
    <row r="279" spans="1:2" x14ac:dyDescent="0.35">
      <c r="A279" s="20"/>
      <c r="B279" s="21"/>
    </row>
    <row r="280" spans="1:2" x14ac:dyDescent="0.35">
      <c r="A280" s="20"/>
      <c r="B280" s="21"/>
    </row>
    <row r="281" spans="1:2" x14ac:dyDescent="0.35">
      <c r="A281" s="20"/>
      <c r="B281" s="21"/>
    </row>
    <row r="282" spans="1:2" x14ac:dyDescent="0.35">
      <c r="A282" s="20"/>
      <c r="B282" s="21"/>
    </row>
    <row r="283" spans="1:2" x14ac:dyDescent="0.35">
      <c r="A283" s="20"/>
      <c r="B283" s="21"/>
    </row>
    <row r="284" spans="1:2" x14ac:dyDescent="0.35">
      <c r="A284" s="20"/>
      <c r="B284" s="21"/>
    </row>
    <row r="285" spans="1:2" x14ac:dyDescent="0.35">
      <c r="A285" s="20"/>
      <c r="B285" s="21"/>
    </row>
    <row r="286" spans="1:2" x14ac:dyDescent="0.35">
      <c r="A286" s="20"/>
      <c r="B286" s="21"/>
    </row>
    <row r="287" spans="1:2" x14ac:dyDescent="0.35">
      <c r="A287" s="20"/>
      <c r="B287" s="21"/>
    </row>
    <row r="288" spans="1:2" x14ac:dyDescent="0.35">
      <c r="A288" s="20"/>
      <c r="B288" s="21"/>
    </row>
    <row r="289" spans="1:2" x14ac:dyDescent="0.35">
      <c r="A289" s="20"/>
      <c r="B289" s="21"/>
    </row>
    <row r="290" spans="1:2" x14ac:dyDescent="0.35">
      <c r="A290" s="20"/>
      <c r="B290" s="21"/>
    </row>
    <row r="291" spans="1:2" x14ac:dyDescent="0.35">
      <c r="A291" s="20"/>
      <c r="B291" s="21"/>
    </row>
    <row r="292" spans="1:2" x14ac:dyDescent="0.35">
      <c r="A292" s="20"/>
      <c r="B292" s="21"/>
    </row>
    <row r="293" spans="1:2" x14ac:dyDescent="0.35">
      <c r="A293" s="20"/>
      <c r="B293" s="21"/>
    </row>
    <row r="294" spans="1:2" x14ac:dyDescent="0.35">
      <c r="A294" s="20"/>
      <c r="B294" s="21"/>
    </row>
    <row r="295" spans="1:2" x14ac:dyDescent="0.35">
      <c r="A295" s="20"/>
      <c r="B295" s="21"/>
    </row>
    <row r="296" spans="1:2" x14ac:dyDescent="0.35">
      <c r="A296" s="20"/>
      <c r="B296" s="21"/>
    </row>
    <row r="297" spans="1:2" x14ac:dyDescent="0.35">
      <c r="A297" s="20"/>
      <c r="B297" s="21"/>
    </row>
    <row r="298" spans="1:2" x14ac:dyDescent="0.35">
      <c r="A298" s="20"/>
      <c r="B298" s="21"/>
    </row>
    <row r="299" spans="1:2" x14ac:dyDescent="0.35">
      <c r="A299" s="20"/>
      <c r="B299" s="21"/>
    </row>
    <row r="300" spans="1:2" x14ac:dyDescent="0.35">
      <c r="A300" s="20"/>
      <c r="B300" s="21"/>
    </row>
    <row r="301" spans="1:2" x14ac:dyDescent="0.35">
      <c r="A301" s="20"/>
      <c r="B301" s="21"/>
    </row>
    <row r="302" spans="1:2" x14ac:dyDescent="0.35">
      <c r="A302" s="20"/>
      <c r="B302" s="21"/>
    </row>
    <row r="303" spans="1:2" x14ac:dyDescent="0.35">
      <c r="A303" s="20"/>
      <c r="B303" s="21"/>
    </row>
    <row r="304" spans="1:2" x14ac:dyDescent="0.35">
      <c r="A304" s="20"/>
      <c r="B304" s="21"/>
    </row>
    <row r="305" spans="1:2" x14ac:dyDescent="0.35">
      <c r="A305" s="20"/>
      <c r="B305" s="21"/>
    </row>
    <row r="306" spans="1:2" x14ac:dyDescent="0.35">
      <c r="A306" s="20"/>
      <c r="B306" s="21"/>
    </row>
    <row r="307" spans="1:2" x14ac:dyDescent="0.35">
      <c r="A307" s="20"/>
      <c r="B307" s="21"/>
    </row>
    <row r="308" spans="1:2" x14ac:dyDescent="0.35">
      <c r="A308" s="20"/>
      <c r="B308" s="21"/>
    </row>
    <row r="309" spans="1:2" x14ac:dyDescent="0.35">
      <c r="A309" s="20"/>
      <c r="B309" s="21"/>
    </row>
    <row r="310" spans="1:2" x14ac:dyDescent="0.35">
      <c r="A310" s="20"/>
      <c r="B310" s="21"/>
    </row>
    <row r="311" spans="1:2" x14ac:dyDescent="0.35">
      <c r="A311" s="20"/>
      <c r="B311" s="21"/>
    </row>
    <row r="312" spans="1:2" x14ac:dyDescent="0.35">
      <c r="A312" s="20"/>
      <c r="B312" s="21"/>
    </row>
    <row r="313" spans="1:2" x14ac:dyDescent="0.35">
      <c r="A313" s="20"/>
      <c r="B313" s="21"/>
    </row>
    <row r="314" spans="1:2" x14ac:dyDescent="0.35">
      <c r="A314" s="20"/>
      <c r="B314" s="21"/>
    </row>
    <row r="315" spans="1:2" x14ac:dyDescent="0.35">
      <c r="A315" s="20"/>
      <c r="B315" s="21"/>
    </row>
    <row r="316" spans="1:2" x14ac:dyDescent="0.35">
      <c r="A316" s="20"/>
      <c r="B316" s="21"/>
    </row>
    <row r="317" spans="1:2" x14ac:dyDescent="0.35">
      <c r="A317" s="20"/>
      <c r="B317" s="21"/>
    </row>
    <row r="318" spans="1:2" x14ac:dyDescent="0.35">
      <c r="A318" s="20"/>
      <c r="B318" s="21"/>
    </row>
    <row r="319" spans="1:2" x14ac:dyDescent="0.35">
      <c r="A319" s="20"/>
      <c r="B319" s="21"/>
    </row>
    <row r="320" spans="1:2" x14ac:dyDescent="0.35">
      <c r="A320" s="20"/>
      <c r="B320" s="21"/>
    </row>
    <row r="321" spans="1:2" x14ac:dyDescent="0.35">
      <c r="A321" s="20"/>
      <c r="B321" s="21"/>
    </row>
    <row r="322" spans="1:2" x14ac:dyDescent="0.35">
      <c r="A322" s="20"/>
      <c r="B322" s="21"/>
    </row>
    <row r="323" spans="1:2" x14ac:dyDescent="0.35">
      <c r="A323" s="20"/>
      <c r="B323" s="21"/>
    </row>
    <row r="324" spans="1:2" x14ac:dyDescent="0.35">
      <c r="A324" s="20"/>
      <c r="B324" s="21"/>
    </row>
    <row r="325" spans="1:2" x14ac:dyDescent="0.35">
      <c r="A325" s="20"/>
      <c r="B325" s="21"/>
    </row>
    <row r="326" spans="1:2" x14ac:dyDescent="0.35">
      <c r="A326" s="20"/>
      <c r="B326" s="21"/>
    </row>
    <row r="327" spans="1:2" x14ac:dyDescent="0.35">
      <c r="A327" s="20"/>
      <c r="B327" s="21"/>
    </row>
    <row r="328" spans="1:2" x14ac:dyDescent="0.35">
      <c r="A328" s="20"/>
      <c r="B328" s="21"/>
    </row>
    <row r="329" spans="1:2" x14ac:dyDescent="0.35">
      <c r="A329" s="20"/>
      <c r="B329" s="21"/>
    </row>
    <row r="330" spans="1:2" x14ac:dyDescent="0.35">
      <c r="A330" s="20"/>
      <c r="B330" s="21"/>
    </row>
    <row r="331" spans="1:2" x14ac:dyDescent="0.35">
      <c r="A331" s="20"/>
      <c r="B331" s="21"/>
    </row>
    <row r="332" spans="1:2" x14ac:dyDescent="0.35">
      <c r="A332" s="20"/>
      <c r="B332" s="21"/>
    </row>
    <row r="333" spans="1:2" x14ac:dyDescent="0.35">
      <c r="A333" s="20"/>
      <c r="B333" s="21"/>
    </row>
    <row r="334" spans="1:2" x14ac:dyDescent="0.35">
      <c r="A334" s="20"/>
      <c r="B334" s="21"/>
    </row>
    <row r="335" spans="1:2" x14ac:dyDescent="0.35">
      <c r="A335" s="20"/>
      <c r="B335" s="21"/>
    </row>
    <row r="336" spans="1:2" x14ac:dyDescent="0.35">
      <c r="A336" s="20"/>
      <c r="B336" s="21"/>
    </row>
    <row r="337" spans="1:2" x14ac:dyDescent="0.35">
      <c r="A337" s="20"/>
      <c r="B337" s="21"/>
    </row>
    <row r="338" spans="1:2" x14ac:dyDescent="0.35">
      <c r="A338" s="20"/>
      <c r="B338" s="21"/>
    </row>
    <row r="339" spans="1:2" x14ac:dyDescent="0.35">
      <c r="A339" s="20"/>
      <c r="B339" s="21"/>
    </row>
    <row r="340" spans="1:2" x14ac:dyDescent="0.35">
      <c r="A340" s="20"/>
      <c r="B340" s="21"/>
    </row>
    <row r="341" spans="1:2" x14ac:dyDescent="0.35">
      <c r="A341" s="20"/>
      <c r="B341" s="21"/>
    </row>
    <row r="342" spans="1:2" x14ac:dyDescent="0.35">
      <c r="A342" s="20"/>
      <c r="B342" s="21"/>
    </row>
    <row r="343" spans="1:2" x14ac:dyDescent="0.35">
      <c r="A343" s="20"/>
      <c r="B343" s="21"/>
    </row>
    <row r="344" spans="1:2" x14ac:dyDescent="0.35">
      <c r="A344" s="20"/>
      <c r="B344" s="21"/>
    </row>
    <row r="345" spans="1:2" x14ac:dyDescent="0.35">
      <c r="A345" s="20"/>
      <c r="B345" s="21"/>
    </row>
    <row r="346" spans="1:2" x14ac:dyDescent="0.35">
      <c r="A346" s="20"/>
      <c r="B346" s="21"/>
    </row>
    <row r="347" spans="1:2" x14ac:dyDescent="0.35">
      <c r="A347" s="20"/>
      <c r="B347" s="21"/>
    </row>
    <row r="348" spans="1:2" x14ac:dyDescent="0.35">
      <c r="A348" s="20"/>
      <c r="B348" s="21"/>
    </row>
    <row r="349" spans="1:2" x14ac:dyDescent="0.35">
      <c r="A349" s="20"/>
      <c r="B349" s="21"/>
    </row>
    <row r="350" spans="1:2" x14ac:dyDescent="0.35">
      <c r="A350" s="20"/>
      <c r="B350" s="21"/>
    </row>
    <row r="351" spans="1:2" x14ac:dyDescent="0.35">
      <c r="A351" s="20"/>
      <c r="B351" s="21"/>
    </row>
    <row r="352" spans="1:2" x14ac:dyDescent="0.35">
      <c r="A352" s="20"/>
      <c r="B352" s="21"/>
    </row>
    <row r="353" spans="1:2" x14ac:dyDescent="0.35">
      <c r="A353" s="20"/>
      <c r="B353" s="21"/>
    </row>
    <row r="354" spans="1:2" x14ac:dyDescent="0.35">
      <c r="A354" s="20"/>
      <c r="B354" s="21"/>
    </row>
    <row r="355" spans="1:2" x14ac:dyDescent="0.35">
      <c r="A355" s="20"/>
      <c r="B355" s="21"/>
    </row>
    <row r="356" spans="1:2" x14ac:dyDescent="0.35">
      <c r="A356" s="20"/>
      <c r="B356" s="21"/>
    </row>
    <row r="357" spans="1:2" x14ac:dyDescent="0.35">
      <c r="A357" s="20"/>
      <c r="B357" s="21"/>
    </row>
    <row r="358" spans="1:2" x14ac:dyDescent="0.35">
      <c r="A358" s="20"/>
      <c r="B358" s="21"/>
    </row>
    <row r="359" spans="1:2" x14ac:dyDescent="0.35">
      <c r="A359" s="20"/>
      <c r="B359" s="21"/>
    </row>
    <row r="360" spans="1:2" x14ac:dyDescent="0.35">
      <c r="A360" s="20"/>
      <c r="B360" s="21"/>
    </row>
    <row r="361" spans="1:2" x14ac:dyDescent="0.35">
      <c r="A361" s="20"/>
      <c r="B361" s="21"/>
    </row>
    <row r="362" spans="1:2" x14ac:dyDescent="0.35">
      <c r="A362" s="20"/>
      <c r="B362" s="21"/>
    </row>
    <row r="363" spans="1:2" x14ac:dyDescent="0.35">
      <c r="A363" s="20"/>
      <c r="B363" s="21"/>
    </row>
    <row r="364" spans="1:2" x14ac:dyDescent="0.35">
      <c r="A364" s="20"/>
      <c r="B364" s="21"/>
    </row>
    <row r="365" spans="1:2" x14ac:dyDescent="0.35">
      <c r="A365" s="20"/>
      <c r="B365" s="21"/>
    </row>
    <row r="366" spans="1:2" x14ac:dyDescent="0.35">
      <c r="A366" s="20"/>
      <c r="B366" s="21"/>
    </row>
    <row r="367" spans="1:2" x14ac:dyDescent="0.35">
      <c r="A367" s="20"/>
      <c r="B367" s="21"/>
    </row>
    <row r="368" spans="1:2" x14ac:dyDescent="0.35">
      <c r="A368" s="20"/>
      <c r="B368" s="21"/>
    </row>
    <row r="369" spans="1:2" x14ac:dyDescent="0.35">
      <c r="A369" s="20"/>
      <c r="B369" s="21"/>
    </row>
    <row r="370" spans="1:2" x14ac:dyDescent="0.35">
      <c r="A370" s="20"/>
      <c r="B370" s="21"/>
    </row>
    <row r="371" spans="1:2" x14ac:dyDescent="0.35">
      <c r="A371" s="20"/>
      <c r="B371" s="21"/>
    </row>
    <row r="372" spans="1:2" x14ac:dyDescent="0.35">
      <c r="A372" s="20"/>
      <c r="B372" s="21"/>
    </row>
    <row r="373" spans="1:2" x14ac:dyDescent="0.35">
      <c r="A373" s="20"/>
      <c r="B373" s="21"/>
    </row>
    <row r="374" spans="1:2" x14ac:dyDescent="0.35">
      <c r="A374" s="20"/>
      <c r="B374" s="21"/>
    </row>
    <row r="375" spans="1:2" x14ac:dyDescent="0.35">
      <c r="A375" s="20"/>
      <c r="B375" s="21"/>
    </row>
    <row r="376" spans="1:2" x14ac:dyDescent="0.35">
      <c r="A376" s="20"/>
      <c r="B376" s="21"/>
    </row>
    <row r="377" spans="1:2" x14ac:dyDescent="0.35">
      <c r="A377" s="20"/>
      <c r="B377" s="21"/>
    </row>
    <row r="378" spans="1:2" x14ac:dyDescent="0.35">
      <c r="A378" s="20"/>
      <c r="B378" s="21"/>
    </row>
    <row r="379" spans="1:2" x14ac:dyDescent="0.35">
      <c r="A379" s="20"/>
      <c r="B379" s="21"/>
    </row>
    <row r="380" spans="1:2" x14ac:dyDescent="0.35">
      <c r="A380" s="20"/>
      <c r="B380" s="21"/>
    </row>
    <row r="381" spans="1:2" x14ac:dyDescent="0.35">
      <c r="A381" s="20"/>
      <c r="B381" s="21"/>
    </row>
    <row r="382" spans="1:2" x14ac:dyDescent="0.35">
      <c r="A382" s="20"/>
      <c r="B382" s="21"/>
    </row>
    <row r="383" spans="1:2" x14ac:dyDescent="0.35">
      <c r="A383" s="20"/>
      <c r="B383" s="21"/>
    </row>
    <row r="384" spans="1:2" x14ac:dyDescent="0.35">
      <c r="A384" s="20"/>
      <c r="B384" s="21"/>
    </row>
    <row r="385" spans="1:2" x14ac:dyDescent="0.35">
      <c r="A385" s="20"/>
      <c r="B385" s="21"/>
    </row>
    <row r="386" spans="1:2" x14ac:dyDescent="0.35">
      <c r="A386" s="20"/>
      <c r="B386" s="21"/>
    </row>
    <row r="387" spans="1:2" x14ac:dyDescent="0.35">
      <c r="A387" s="20"/>
      <c r="B387" s="21"/>
    </row>
    <row r="388" spans="1:2" x14ac:dyDescent="0.35">
      <c r="A388" s="20"/>
      <c r="B388" s="21"/>
    </row>
    <row r="389" spans="1:2" x14ac:dyDescent="0.35">
      <c r="A389" s="20"/>
      <c r="B389" s="21"/>
    </row>
    <row r="390" spans="1:2" x14ac:dyDescent="0.35">
      <c r="A390" s="20"/>
      <c r="B390" s="21"/>
    </row>
    <row r="391" spans="1:2" x14ac:dyDescent="0.35">
      <c r="A391" s="20"/>
      <c r="B391" s="21"/>
    </row>
    <row r="392" spans="1:2" x14ac:dyDescent="0.35">
      <c r="A392" s="20"/>
      <c r="B392" s="21"/>
    </row>
    <row r="393" spans="1:2" x14ac:dyDescent="0.35">
      <c r="A393" s="20"/>
      <c r="B393" s="21"/>
    </row>
    <row r="394" spans="1:2" x14ac:dyDescent="0.35">
      <c r="A394" s="20"/>
      <c r="B394" s="21"/>
    </row>
    <row r="395" spans="1:2" x14ac:dyDescent="0.35">
      <c r="A395" s="20"/>
      <c r="B395" s="21"/>
    </row>
    <row r="396" spans="1:2" x14ac:dyDescent="0.35">
      <c r="A396" s="20"/>
      <c r="B396" s="21"/>
    </row>
    <row r="397" spans="1:2" x14ac:dyDescent="0.35">
      <c r="A397" s="20"/>
      <c r="B397" s="21"/>
    </row>
    <row r="398" spans="1:2" x14ac:dyDescent="0.35">
      <c r="A398" s="20"/>
      <c r="B398" s="21"/>
    </row>
    <row r="399" spans="1:2" x14ac:dyDescent="0.35">
      <c r="A399" s="20"/>
      <c r="B399" s="21"/>
    </row>
    <row r="400" spans="1:2" x14ac:dyDescent="0.35">
      <c r="A400" s="20"/>
      <c r="B400" s="21"/>
    </row>
    <row r="401" spans="1:2" x14ac:dyDescent="0.35">
      <c r="A401" s="20"/>
      <c r="B401" s="21"/>
    </row>
    <row r="402" spans="1:2" x14ac:dyDescent="0.35">
      <c r="A402" s="20"/>
      <c r="B402" s="21"/>
    </row>
    <row r="403" spans="1:2" x14ac:dyDescent="0.35">
      <c r="A403" s="20"/>
      <c r="B403" s="21"/>
    </row>
    <row r="404" spans="1:2" x14ac:dyDescent="0.35">
      <c r="A404" s="20"/>
      <c r="B404" s="21"/>
    </row>
    <row r="405" spans="1:2" x14ac:dyDescent="0.35">
      <c r="A405" s="20"/>
      <c r="B405" s="21"/>
    </row>
    <row r="406" spans="1:2" x14ac:dyDescent="0.35">
      <c r="A406" s="20"/>
      <c r="B406" s="21"/>
    </row>
    <row r="407" spans="1:2" x14ac:dyDescent="0.35">
      <c r="A407" s="20"/>
      <c r="B407" s="21"/>
    </row>
    <row r="408" spans="1:2" x14ac:dyDescent="0.35">
      <c r="A408" s="20"/>
      <c r="B408" s="21"/>
    </row>
    <row r="409" spans="1:2" x14ac:dyDescent="0.35">
      <c r="A409" s="20"/>
      <c r="B409" s="21"/>
    </row>
    <row r="410" spans="1:2" x14ac:dyDescent="0.35">
      <c r="A410" s="20"/>
      <c r="B410" s="21"/>
    </row>
    <row r="411" spans="1:2" x14ac:dyDescent="0.35">
      <c r="A411" s="20"/>
      <c r="B411" s="21"/>
    </row>
    <row r="412" spans="1:2" x14ac:dyDescent="0.35">
      <c r="A412" s="20"/>
      <c r="B412" s="21"/>
    </row>
    <row r="413" spans="1:2" x14ac:dyDescent="0.35">
      <c r="A413" s="20"/>
      <c r="B413" s="21"/>
    </row>
    <row r="414" spans="1:2" x14ac:dyDescent="0.35">
      <c r="A414" s="20"/>
      <c r="B414" s="21"/>
    </row>
    <row r="415" spans="1:2" x14ac:dyDescent="0.35">
      <c r="A415" s="20"/>
      <c r="B415" s="21"/>
    </row>
    <row r="416" spans="1:2" x14ac:dyDescent="0.35">
      <c r="A416" s="20"/>
      <c r="B416" s="21"/>
    </row>
    <row r="417" spans="1:2" x14ac:dyDescent="0.35">
      <c r="A417" s="20"/>
      <c r="B417" s="21"/>
    </row>
    <row r="418" spans="1:2" x14ac:dyDescent="0.35">
      <c r="A418" s="20"/>
      <c r="B418" s="21"/>
    </row>
    <row r="419" spans="1:2" x14ac:dyDescent="0.35">
      <c r="A419" s="20"/>
      <c r="B419" s="21"/>
    </row>
    <row r="420" spans="1:2" x14ac:dyDescent="0.35">
      <c r="A420" s="20"/>
      <c r="B420" s="21"/>
    </row>
    <row r="421" spans="1:2" x14ac:dyDescent="0.35">
      <c r="A421" s="20"/>
      <c r="B421" s="21"/>
    </row>
    <row r="422" spans="1:2" x14ac:dyDescent="0.35">
      <c r="A422" s="20"/>
      <c r="B422" s="21"/>
    </row>
    <row r="423" spans="1:2" x14ac:dyDescent="0.35">
      <c r="A423" s="20"/>
      <c r="B423" s="21"/>
    </row>
    <row r="424" spans="1:2" x14ac:dyDescent="0.35">
      <c r="A424" s="20"/>
      <c r="B424" s="21"/>
    </row>
    <row r="425" spans="1:2" x14ac:dyDescent="0.35">
      <c r="A425" s="20"/>
      <c r="B425" s="21"/>
    </row>
    <row r="426" spans="1:2" x14ac:dyDescent="0.35">
      <c r="A426" s="20"/>
      <c r="B426" s="21"/>
    </row>
    <row r="427" spans="1:2" x14ac:dyDescent="0.35">
      <c r="A427" s="20"/>
      <c r="B427" s="21"/>
    </row>
    <row r="428" spans="1:2" x14ac:dyDescent="0.35">
      <c r="A428" s="20"/>
      <c r="B428" s="21"/>
    </row>
    <row r="429" spans="1:2" x14ac:dyDescent="0.35">
      <c r="A429" s="20"/>
      <c r="B429" s="21"/>
    </row>
    <row r="430" spans="1:2" x14ac:dyDescent="0.35">
      <c r="A430" s="20"/>
      <c r="B430" s="21"/>
    </row>
    <row r="431" spans="1:2" x14ac:dyDescent="0.35">
      <c r="A431" s="20"/>
      <c r="B431" s="21"/>
    </row>
    <row r="432" spans="1:2" x14ac:dyDescent="0.35">
      <c r="A432" s="20"/>
      <c r="B432" s="21"/>
    </row>
    <row r="433" spans="1:2" x14ac:dyDescent="0.35">
      <c r="A433" s="20"/>
      <c r="B433" s="21"/>
    </row>
    <row r="434" spans="1:2" x14ac:dyDescent="0.35">
      <c r="A434" s="20"/>
      <c r="B434" s="21"/>
    </row>
    <row r="435" spans="1:2" x14ac:dyDescent="0.35">
      <c r="A435" s="20"/>
      <c r="B435" s="21"/>
    </row>
    <row r="436" spans="1:2" x14ac:dyDescent="0.35">
      <c r="A436" s="20"/>
      <c r="B436" s="21"/>
    </row>
    <row r="437" spans="1:2" x14ac:dyDescent="0.35">
      <c r="A437" s="20"/>
      <c r="B437" s="21"/>
    </row>
    <row r="438" spans="1:2" x14ac:dyDescent="0.35">
      <c r="A438" s="20"/>
      <c r="B438" s="21"/>
    </row>
    <row r="439" spans="1:2" x14ac:dyDescent="0.35">
      <c r="A439" s="20"/>
      <c r="B439" s="21"/>
    </row>
    <row r="440" spans="1:2" x14ac:dyDescent="0.35">
      <c r="A440" s="20"/>
      <c r="B440" s="21"/>
    </row>
    <row r="441" spans="1:2" x14ac:dyDescent="0.35">
      <c r="A441" s="20"/>
      <c r="B441" s="21"/>
    </row>
    <row r="442" spans="1:2" x14ac:dyDescent="0.35">
      <c r="A442" s="20"/>
      <c r="B442" s="21"/>
    </row>
    <row r="443" spans="1:2" x14ac:dyDescent="0.35">
      <c r="A443" s="20"/>
      <c r="B443" s="21"/>
    </row>
    <row r="444" spans="1:2" x14ac:dyDescent="0.35">
      <c r="A444" s="20"/>
      <c r="B444" s="21"/>
    </row>
    <row r="445" spans="1:2" x14ac:dyDescent="0.35">
      <c r="A445" s="20"/>
      <c r="B445" s="21"/>
    </row>
    <row r="446" spans="1:2" x14ac:dyDescent="0.35">
      <c r="A446" s="20"/>
      <c r="B446" s="21"/>
    </row>
    <row r="447" spans="1:2" x14ac:dyDescent="0.35">
      <c r="A447" s="20"/>
      <c r="B447" s="21"/>
    </row>
    <row r="448" spans="1:2" x14ac:dyDescent="0.35">
      <c r="A448" s="20"/>
      <c r="B448" s="21"/>
    </row>
    <row r="449" spans="1:2" x14ac:dyDescent="0.35">
      <c r="A449" s="20"/>
      <c r="B449" s="21"/>
    </row>
    <row r="450" spans="1:2" x14ac:dyDescent="0.35">
      <c r="A450" s="20"/>
      <c r="B450" s="21"/>
    </row>
    <row r="451" spans="1:2" x14ac:dyDescent="0.35">
      <c r="A451" s="20"/>
      <c r="B451" s="21"/>
    </row>
    <row r="452" spans="1:2" x14ac:dyDescent="0.35">
      <c r="A452" s="20"/>
      <c r="B452" s="21"/>
    </row>
    <row r="453" spans="1:2" x14ac:dyDescent="0.35">
      <c r="A453" s="20"/>
      <c r="B453" s="21"/>
    </row>
    <row r="454" spans="1:2" x14ac:dyDescent="0.35">
      <c r="A454" s="20"/>
      <c r="B454" s="21"/>
    </row>
    <row r="455" spans="1:2" x14ac:dyDescent="0.35">
      <c r="A455" s="20"/>
      <c r="B455" s="21"/>
    </row>
    <row r="456" spans="1:2" x14ac:dyDescent="0.35">
      <c r="A456" s="20"/>
      <c r="B456" s="21"/>
    </row>
    <row r="457" spans="1:2" x14ac:dyDescent="0.35">
      <c r="A457" s="20"/>
      <c r="B457" s="21"/>
    </row>
    <row r="458" spans="1:2" x14ac:dyDescent="0.35">
      <c r="A458" s="20"/>
      <c r="B458" s="21"/>
    </row>
    <row r="459" spans="1:2" x14ac:dyDescent="0.35">
      <c r="A459" s="20"/>
      <c r="B459" s="21"/>
    </row>
    <row r="460" spans="1:2" x14ac:dyDescent="0.35">
      <c r="A460" s="20"/>
      <c r="B460" s="21"/>
    </row>
    <row r="461" spans="1:2" x14ac:dyDescent="0.35">
      <c r="A461" s="20"/>
      <c r="B461" s="21"/>
    </row>
    <row r="462" spans="1:2" x14ac:dyDescent="0.35">
      <c r="A462" s="20"/>
      <c r="B462" s="21"/>
    </row>
    <row r="463" spans="1:2" x14ac:dyDescent="0.35">
      <c r="A463" s="20"/>
      <c r="B463" s="21"/>
    </row>
    <row r="464" spans="1:2" x14ac:dyDescent="0.35">
      <c r="A464" s="20"/>
      <c r="B464" s="21"/>
    </row>
    <row r="465" spans="1:2" x14ac:dyDescent="0.35">
      <c r="A465" s="20"/>
      <c r="B465" s="21"/>
    </row>
    <row r="466" spans="1:2" x14ac:dyDescent="0.35">
      <c r="A466" s="20"/>
      <c r="B466" s="21"/>
    </row>
    <row r="467" spans="1:2" x14ac:dyDescent="0.35">
      <c r="A467" s="20"/>
      <c r="B467" s="21"/>
    </row>
    <row r="468" spans="1:2" x14ac:dyDescent="0.35">
      <c r="A468" s="20"/>
      <c r="B468" s="21"/>
    </row>
    <row r="469" spans="1:2" x14ac:dyDescent="0.35">
      <c r="A469" s="20"/>
      <c r="B469" s="21"/>
    </row>
    <row r="470" spans="1:2" x14ac:dyDescent="0.35">
      <c r="A470" s="20"/>
      <c r="B470" s="21"/>
    </row>
    <row r="471" spans="1:2" x14ac:dyDescent="0.35">
      <c r="A471" s="20"/>
      <c r="B471" s="21"/>
    </row>
    <row r="472" spans="1:2" x14ac:dyDescent="0.35">
      <c r="A472" s="20"/>
      <c r="B472" s="21"/>
    </row>
    <row r="473" spans="1:2" x14ac:dyDescent="0.35">
      <c r="A473" s="20"/>
      <c r="B473" s="21"/>
    </row>
    <row r="474" spans="1:2" x14ac:dyDescent="0.35">
      <c r="A474" s="20"/>
      <c r="B474" s="21"/>
    </row>
    <row r="475" spans="1:2" x14ac:dyDescent="0.35">
      <c r="A475" s="20"/>
      <c r="B475" s="21"/>
    </row>
    <row r="476" spans="1:2" x14ac:dyDescent="0.35">
      <c r="A476" s="20"/>
      <c r="B476" s="21"/>
    </row>
    <row r="477" spans="1:2" x14ac:dyDescent="0.35">
      <c r="A477" s="20"/>
      <c r="B477" s="21"/>
    </row>
    <row r="478" spans="1:2" x14ac:dyDescent="0.35">
      <c r="A478" s="20"/>
      <c r="B478" s="21"/>
    </row>
    <row r="479" spans="1:2" x14ac:dyDescent="0.35">
      <c r="A479" s="20"/>
      <c r="B479" s="21"/>
    </row>
    <row r="480" spans="1:2" x14ac:dyDescent="0.35">
      <c r="A480" s="20"/>
      <c r="B480" s="21"/>
    </row>
    <row r="481" spans="1:2" x14ac:dyDescent="0.35">
      <c r="A481" s="20"/>
      <c r="B481" s="21"/>
    </row>
    <row r="482" spans="1:2" x14ac:dyDescent="0.35">
      <c r="A482" s="20"/>
      <c r="B482" s="21"/>
    </row>
    <row r="483" spans="1:2" x14ac:dyDescent="0.35">
      <c r="A483" s="20"/>
      <c r="B483" s="21"/>
    </row>
    <row r="484" spans="1:2" x14ac:dyDescent="0.35">
      <c r="A484" s="20"/>
      <c r="B484" s="21"/>
    </row>
    <row r="485" spans="1:2" x14ac:dyDescent="0.35">
      <c r="A485" s="20"/>
      <c r="B485" s="21"/>
    </row>
    <row r="486" spans="1:2" x14ac:dyDescent="0.35">
      <c r="A486" s="20"/>
      <c r="B486" s="21"/>
    </row>
    <row r="487" spans="1:2" x14ac:dyDescent="0.35">
      <c r="A487" s="20"/>
      <c r="B487" s="21"/>
    </row>
    <row r="488" spans="1:2" x14ac:dyDescent="0.35">
      <c r="A488" s="20"/>
      <c r="B488" s="21"/>
    </row>
    <row r="489" spans="1:2" x14ac:dyDescent="0.35">
      <c r="A489" s="20"/>
      <c r="B489" s="21"/>
    </row>
    <row r="490" spans="1:2" x14ac:dyDescent="0.35">
      <c r="A490" s="20"/>
      <c r="B490" s="21"/>
    </row>
    <row r="491" spans="1:2" x14ac:dyDescent="0.35">
      <c r="A491" s="20"/>
      <c r="B491" s="21"/>
    </row>
    <row r="492" spans="1:2" x14ac:dyDescent="0.35">
      <c r="A492" s="20"/>
      <c r="B492" s="21"/>
    </row>
    <row r="493" spans="1:2" x14ac:dyDescent="0.35">
      <c r="A493" s="20"/>
      <c r="B493" s="21"/>
    </row>
    <row r="494" spans="1:2" x14ac:dyDescent="0.35">
      <c r="A494" s="20"/>
      <c r="B494" s="21"/>
    </row>
    <row r="495" spans="1:2" x14ac:dyDescent="0.35">
      <c r="A495" s="20"/>
      <c r="B495" s="21"/>
    </row>
    <row r="496" spans="1:2" x14ac:dyDescent="0.35">
      <c r="A496" s="20"/>
      <c r="B496" s="21"/>
    </row>
    <row r="497" spans="1:2" x14ac:dyDescent="0.35">
      <c r="A497" s="20"/>
      <c r="B497" s="21"/>
    </row>
    <row r="498" spans="1:2" x14ac:dyDescent="0.35">
      <c r="A498" s="20"/>
      <c r="B498" s="21"/>
    </row>
    <row r="499" spans="1:2" x14ac:dyDescent="0.35">
      <c r="A499" s="20"/>
      <c r="B499" s="21"/>
    </row>
    <row r="500" spans="1:2" x14ac:dyDescent="0.35">
      <c r="A500" s="20"/>
      <c r="B500" s="21"/>
    </row>
    <row r="501" spans="1:2" x14ac:dyDescent="0.35">
      <c r="A501" s="20"/>
      <c r="B501" s="21"/>
    </row>
    <row r="502" spans="1:2" x14ac:dyDescent="0.35">
      <c r="A502" s="20"/>
      <c r="B502" s="21"/>
    </row>
    <row r="503" spans="1:2" x14ac:dyDescent="0.35">
      <c r="A503" s="20"/>
      <c r="B503" s="21"/>
    </row>
    <row r="504" spans="1:2" x14ac:dyDescent="0.35">
      <c r="A504" s="20"/>
      <c r="B504" s="21"/>
    </row>
    <row r="505" spans="1:2" x14ac:dyDescent="0.35">
      <c r="A505" s="20"/>
      <c r="B505" s="21"/>
    </row>
    <row r="506" spans="1:2" x14ac:dyDescent="0.35">
      <c r="A506" s="20"/>
      <c r="B506" s="21"/>
    </row>
    <row r="507" spans="1:2" x14ac:dyDescent="0.35">
      <c r="A507" s="20"/>
      <c r="B507" s="21"/>
    </row>
    <row r="508" spans="1:2" x14ac:dyDescent="0.35">
      <c r="A508" s="20"/>
      <c r="B508" s="21"/>
    </row>
    <row r="509" spans="1:2" x14ac:dyDescent="0.35">
      <c r="A509" s="20"/>
      <c r="B509" s="21"/>
    </row>
    <row r="510" spans="1:2" x14ac:dyDescent="0.35">
      <c r="A510" s="20"/>
      <c r="B510" s="21"/>
    </row>
    <row r="511" spans="1:2" x14ac:dyDescent="0.35">
      <c r="A511" s="20"/>
      <c r="B511" s="21"/>
    </row>
    <row r="512" spans="1:2" x14ac:dyDescent="0.35">
      <c r="A512" s="20"/>
      <c r="B512" s="21"/>
    </row>
    <row r="513" spans="1:2" x14ac:dyDescent="0.35">
      <c r="A513" s="20"/>
      <c r="B513" s="21"/>
    </row>
    <row r="514" spans="1:2" x14ac:dyDescent="0.35">
      <c r="A514" s="20"/>
      <c r="B514" s="21"/>
    </row>
    <row r="515" spans="1:2" x14ac:dyDescent="0.35">
      <c r="A515" s="20"/>
      <c r="B515" s="21"/>
    </row>
    <row r="516" spans="1:2" x14ac:dyDescent="0.35">
      <c r="A516" s="20"/>
      <c r="B516" s="21"/>
    </row>
    <row r="517" spans="1:2" x14ac:dyDescent="0.35">
      <c r="A517" s="20"/>
      <c r="B517" s="21"/>
    </row>
    <row r="518" spans="1:2" x14ac:dyDescent="0.35">
      <c r="A518" s="20"/>
      <c r="B518" s="21"/>
    </row>
    <row r="519" spans="1:2" x14ac:dyDescent="0.35">
      <c r="A519" s="20"/>
      <c r="B519" s="21"/>
    </row>
    <row r="520" spans="1:2" x14ac:dyDescent="0.35">
      <c r="A520" s="20"/>
      <c r="B520" s="21"/>
    </row>
    <row r="521" spans="1:2" x14ac:dyDescent="0.35">
      <c r="A521" s="20"/>
      <c r="B521" s="21"/>
    </row>
    <row r="522" spans="1:2" x14ac:dyDescent="0.35">
      <c r="A522" s="20"/>
      <c r="B522" s="21"/>
    </row>
    <row r="523" spans="1:2" x14ac:dyDescent="0.35">
      <c r="A523" s="20"/>
      <c r="B523" s="21"/>
    </row>
    <row r="524" spans="1:2" x14ac:dyDescent="0.35">
      <c r="A524" s="20"/>
      <c r="B524" s="21"/>
    </row>
    <row r="525" spans="1:2" x14ac:dyDescent="0.35">
      <c r="A525" s="20"/>
      <c r="B525" s="21"/>
    </row>
    <row r="526" spans="1:2" x14ac:dyDescent="0.35">
      <c r="A526" s="20"/>
      <c r="B526" s="21"/>
    </row>
    <row r="527" spans="1:2" x14ac:dyDescent="0.35">
      <c r="A527" s="20"/>
      <c r="B527" s="21"/>
    </row>
    <row r="528" spans="1:2" x14ac:dyDescent="0.35">
      <c r="A528" s="20"/>
      <c r="B528" s="21"/>
    </row>
    <row r="529" spans="1:2" x14ac:dyDescent="0.35">
      <c r="A529" s="20"/>
      <c r="B529" s="21"/>
    </row>
    <row r="530" spans="1:2" x14ac:dyDescent="0.35">
      <c r="A530" s="20"/>
      <c r="B530" s="21"/>
    </row>
    <row r="531" spans="1:2" x14ac:dyDescent="0.35">
      <c r="A531" s="20"/>
      <c r="B531" s="21"/>
    </row>
    <row r="532" spans="1:2" x14ac:dyDescent="0.35">
      <c r="A532" s="20"/>
      <c r="B532" s="21"/>
    </row>
    <row r="533" spans="1:2" x14ac:dyDescent="0.35">
      <c r="A533" s="20"/>
      <c r="B533" s="21"/>
    </row>
    <row r="534" spans="1:2" x14ac:dyDescent="0.35">
      <c r="A534" s="20"/>
      <c r="B534" s="21"/>
    </row>
    <row r="535" spans="1:2" x14ac:dyDescent="0.35">
      <c r="A535" s="20"/>
      <c r="B535" s="21"/>
    </row>
    <row r="536" spans="1:2" x14ac:dyDescent="0.35">
      <c r="A536" s="20"/>
      <c r="B536" s="21"/>
    </row>
    <row r="537" spans="1:2" x14ac:dyDescent="0.35">
      <c r="A537" s="20"/>
      <c r="B537" s="21"/>
    </row>
    <row r="538" spans="1:2" x14ac:dyDescent="0.35">
      <c r="A538" s="20"/>
      <c r="B538" s="21"/>
    </row>
    <row r="539" spans="1:2" x14ac:dyDescent="0.35">
      <c r="A539" s="20"/>
      <c r="B539" s="21"/>
    </row>
    <row r="540" spans="1:2" x14ac:dyDescent="0.35">
      <c r="A540" s="20"/>
      <c r="B540" s="21"/>
    </row>
    <row r="541" spans="1:2" x14ac:dyDescent="0.35">
      <c r="A541" s="20"/>
      <c r="B541" s="21"/>
    </row>
    <row r="542" spans="1:2" x14ac:dyDescent="0.35">
      <c r="A542" s="20"/>
      <c r="B542" s="21"/>
    </row>
    <row r="543" spans="1:2" x14ac:dyDescent="0.35">
      <c r="A543" s="20"/>
      <c r="B543" s="21"/>
    </row>
    <row r="544" spans="1:2" x14ac:dyDescent="0.35">
      <c r="A544" s="20"/>
      <c r="B544" s="21"/>
    </row>
    <row r="545" spans="1:2" x14ac:dyDescent="0.35">
      <c r="A545" s="20"/>
      <c r="B545" s="21"/>
    </row>
    <row r="546" spans="1:2" x14ac:dyDescent="0.35">
      <c r="A546" s="20"/>
      <c r="B546" s="21"/>
    </row>
    <row r="547" spans="1:2" x14ac:dyDescent="0.35">
      <c r="A547" s="20"/>
      <c r="B547" s="21"/>
    </row>
    <row r="548" spans="1:2" x14ac:dyDescent="0.35">
      <c r="A548" s="20"/>
      <c r="B548" s="21"/>
    </row>
    <row r="549" spans="1:2" x14ac:dyDescent="0.35">
      <c r="A549" s="20"/>
      <c r="B549" s="21"/>
    </row>
    <row r="550" spans="1:2" x14ac:dyDescent="0.35">
      <c r="A550" s="20"/>
      <c r="B550" s="21"/>
    </row>
    <row r="551" spans="1:2" x14ac:dyDescent="0.35">
      <c r="A551" s="20"/>
      <c r="B551" s="21"/>
    </row>
    <row r="552" spans="1:2" x14ac:dyDescent="0.35">
      <c r="A552" s="20"/>
      <c r="B552" s="21"/>
    </row>
    <row r="553" spans="1:2" x14ac:dyDescent="0.35">
      <c r="A553" s="20"/>
      <c r="B553" s="21"/>
    </row>
    <row r="554" spans="1:2" x14ac:dyDescent="0.35">
      <c r="A554" s="20"/>
      <c r="B554" s="21"/>
    </row>
    <row r="555" spans="1:2" x14ac:dyDescent="0.35">
      <c r="A555" s="20"/>
      <c r="B555" s="21"/>
    </row>
    <row r="556" spans="1:2" x14ac:dyDescent="0.35">
      <c r="A556" s="20"/>
      <c r="B556" s="21"/>
    </row>
    <row r="557" spans="1:2" x14ac:dyDescent="0.35">
      <c r="A557" s="20"/>
      <c r="B557" s="21"/>
    </row>
    <row r="558" spans="1:2" x14ac:dyDescent="0.35">
      <c r="A558" s="20"/>
      <c r="B558" s="21"/>
    </row>
    <row r="559" spans="1:2" x14ac:dyDescent="0.35">
      <c r="A559" s="20"/>
      <c r="B559" s="21"/>
    </row>
    <row r="560" spans="1:2" x14ac:dyDescent="0.35">
      <c r="A560" s="20"/>
      <c r="B560" s="21"/>
    </row>
    <row r="561" spans="1:2" x14ac:dyDescent="0.35">
      <c r="A561" s="20"/>
      <c r="B561" s="21"/>
    </row>
    <row r="562" spans="1:2" x14ac:dyDescent="0.35">
      <c r="A562" s="20"/>
      <c r="B562" s="21"/>
    </row>
    <row r="563" spans="1:2" x14ac:dyDescent="0.35">
      <c r="A563" s="20"/>
      <c r="B563" s="21"/>
    </row>
    <row r="564" spans="1:2" x14ac:dyDescent="0.35">
      <c r="A564" s="20"/>
      <c r="B564" s="21"/>
    </row>
    <row r="565" spans="1:2" x14ac:dyDescent="0.35">
      <c r="A565" s="20"/>
      <c r="B565" s="21"/>
    </row>
    <row r="566" spans="1:2" x14ac:dyDescent="0.35">
      <c r="A566" s="20"/>
      <c r="B566" s="21"/>
    </row>
    <row r="567" spans="1:2" x14ac:dyDescent="0.35">
      <c r="A567" s="20"/>
      <c r="B567" s="21"/>
    </row>
    <row r="568" spans="1:2" x14ac:dyDescent="0.35">
      <c r="A568" s="20"/>
      <c r="B568" s="21"/>
    </row>
    <row r="569" spans="1:2" x14ac:dyDescent="0.35">
      <c r="A569" s="20"/>
      <c r="B569" s="21"/>
    </row>
    <row r="570" spans="1:2" x14ac:dyDescent="0.35">
      <c r="A570" s="20"/>
      <c r="B570" s="21"/>
    </row>
    <row r="571" spans="1:2" x14ac:dyDescent="0.35">
      <c r="A571" s="20"/>
      <c r="B571" s="21"/>
    </row>
    <row r="572" spans="1:2" x14ac:dyDescent="0.35">
      <c r="A572" s="20"/>
      <c r="B572" s="21"/>
    </row>
    <row r="573" spans="1:2" x14ac:dyDescent="0.35">
      <c r="A573" s="20"/>
      <c r="B573" s="21"/>
    </row>
    <row r="574" spans="1:2" x14ac:dyDescent="0.35">
      <c r="A574" s="20"/>
      <c r="B574" s="21"/>
    </row>
    <row r="575" spans="1:2" x14ac:dyDescent="0.35">
      <c r="A575" s="20"/>
      <c r="B575" s="21"/>
    </row>
    <row r="576" spans="1:2" x14ac:dyDescent="0.35">
      <c r="A576" s="20"/>
      <c r="B576" s="21"/>
    </row>
    <row r="577" spans="1:2" x14ac:dyDescent="0.35">
      <c r="A577" s="20"/>
      <c r="B577" s="21"/>
    </row>
    <row r="578" spans="1:2" x14ac:dyDescent="0.35">
      <c r="A578" s="20"/>
      <c r="B578" s="21"/>
    </row>
    <row r="579" spans="1:2" x14ac:dyDescent="0.35">
      <c r="A579" s="20"/>
      <c r="B579" s="21"/>
    </row>
    <row r="580" spans="1:2" x14ac:dyDescent="0.35">
      <c r="A580" s="20"/>
      <c r="B580" s="21"/>
    </row>
    <row r="581" spans="1:2" x14ac:dyDescent="0.35">
      <c r="A581" s="20"/>
      <c r="B581" s="21"/>
    </row>
    <row r="582" spans="1:2" x14ac:dyDescent="0.35">
      <c r="A582" s="20"/>
      <c r="B582" s="21"/>
    </row>
    <row r="583" spans="1:2" x14ac:dyDescent="0.35">
      <c r="A583" s="20"/>
      <c r="B583" s="21"/>
    </row>
    <row r="584" spans="1:2" x14ac:dyDescent="0.35">
      <c r="A584" s="20"/>
      <c r="B584" s="21"/>
    </row>
    <row r="585" spans="1:2" x14ac:dyDescent="0.35">
      <c r="A585" s="20"/>
      <c r="B585" s="21"/>
    </row>
    <row r="586" spans="1:2" x14ac:dyDescent="0.35">
      <c r="A586" s="20"/>
      <c r="B586" s="21"/>
    </row>
    <row r="587" spans="1:2" x14ac:dyDescent="0.35">
      <c r="A587" s="20"/>
      <c r="B587" s="21"/>
    </row>
    <row r="588" spans="1:2" x14ac:dyDescent="0.35">
      <c r="A588" s="20"/>
      <c r="B588" s="21"/>
    </row>
    <row r="589" spans="1:2" x14ac:dyDescent="0.35">
      <c r="A589" s="20"/>
      <c r="B589" s="21"/>
    </row>
    <row r="590" spans="1:2" x14ac:dyDescent="0.35">
      <c r="A590" s="20"/>
      <c r="B590" s="21"/>
    </row>
    <row r="591" spans="1:2" x14ac:dyDescent="0.35">
      <c r="A591" s="20"/>
      <c r="B591" s="21"/>
    </row>
    <row r="592" spans="1:2" x14ac:dyDescent="0.35">
      <c r="A592" s="20"/>
      <c r="B592" s="21"/>
    </row>
    <row r="593" spans="1:2" x14ac:dyDescent="0.35">
      <c r="A593" s="20"/>
      <c r="B593" s="21"/>
    </row>
    <row r="594" spans="1:2" x14ac:dyDescent="0.35">
      <c r="A594" s="20"/>
      <c r="B594" s="21"/>
    </row>
    <row r="595" spans="1:2" x14ac:dyDescent="0.35">
      <c r="A595" s="20"/>
      <c r="B595" s="21"/>
    </row>
    <row r="596" spans="1:2" x14ac:dyDescent="0.35">
      <c r="A596" s="20"/>
      <c r="B596" s="21"/>
    </row>
    <row r="597" spans="1:2" x14ac:dyDescent="0.35">
      <c r="A597" s="20"/>
      <c r="B597" s="21"/>
    </row>
    <row r="598" spans="1:2" x14ac:dyDescent="0.35">
      <c r="A598" s="20"/>
      <c r="B598" s="21"/>
    </row>
    <row r="599" spans="1:2" x14ac:dyDescent="0.35">
      <c r="A599" s="20"/>
      <c r="B599" s="21"/>
    </row>
    <row r="600" spans="1:2" x14ac:dyDescent="0.35">
      <c r="A600" s="20"/>
      <c r="B600" s="21"/>
    </row>
    <row r="601" spans="1:2" x14ac:dyDescent="0.35">
      <c r="A601" s="20"/>
      <c r="B601" s="21"/>
    </row>
    <row r="602" spans="1:2" x14ac:dyDescent="0.35">
      <c r="A602" s="20"/>
      <c r="B602" s="21"/>
    </row>
    <row r="603" spans="1:2" x14ac:dyDescent="0.35">
      <c r="A603" s="20"/>
      <c r="B603" s="21"/>
    </row>
    <row r="604" spans="1:2" x14ac:dyDescent="0.35">
      <c r="A604" s="20"/>
      <c r="B604" s="21"/>
    </row>
    <row r="605" spans="1:2" x14ac:dyDescent="0.35">
      <c r="A605" s="20"/>
      <c r="B605" s="21"/>
    </row>
    <row r="606" spans="1:2" x14ac:dyDescent="0.35">
      <c r="A606" s="20"/>
      <c r="B606" s="21"/>
    </row>
    <row r="607" spans="1:2" x14ac:dyDescent="0.35">
      <c r="A607" s="20"/>
      <c r="B607" s="21"/>
    </row>
    <row r="608" spans="1:2" x14ac:dyDescent="0.35">
      <c r="A608" s="20"/>
      <c r="B608" s="21"/>
    </row>
    <row r="609" spans="1:2" x14ac:dyDescent="0.35">
      <c r="A609" s="20"/>
      <c r="B609" s="21"/>
    </row>
    <row r="610" spans="1:2" x14ac:dyDescent="0.35">
      <c r="A610" s="20"/>
      <c r="B610" s="21"/>
    </row>
    <row r="611" spans="1:2" x14ac:dyDescent="0.35">
      <c r="A611" s="20"/>
      <c r="B611" s="21"/>
    </row>
    <row r="612" spans="1:2" x14ac:dyDescent="0.35">
      <c r="A612" s="20"/>
      <c r="B612" s="21"/>
    </row>
    <row r="613" spans="1:2" x14ac:dyDescent="0.35">
      <c r="A613" s="20"/>
      <c r="B613" s="21"/>
    </row>
    <row r="614" spans="1:2" x14ac:dyDescent="0.35">
      <c r="A614" s="20"/>
      <c r="B614" s="21"/>
    </row>
    <row r="615" spans="1:2" x14ac:dyDescent="0.35">
      <c r="A615" s="20"/>
      <c r="B615" s="21"/>
    </row>
    <row r="616" spans="1:2" x14ac:dyDescent="0.35">
      <c r="A616" s="20"/>
      <c r="B616" s="21"/>
    </row>
    <row r="617" spans="1:2" x14ac:dyDescent="0.35">
      <c r="A617" s="20"/>
      <c r="B617" s="21"/>
    </row>
    <row r="618" spans="1:2" x14ac:dyDescent="0.35">
      <c r="A618" s="20"/>
      <c r="B618" s="21"/>
    </row>
    <row r="619" spans="1:2" x14ac:dyDescent="0.35">
      <c r="A619" s="20"/>
      <c r="B619" s="21"/>
    </row>
    <row r="620" spans="1:2" x14ac:dyDescent="0.35">
      <c r="A620" s="20"/>
      <c r="B620" s="21"/>
    </row>
    <row r="621" spans="1:2" x14ac:dyDescent="0.35">
      <c r="A621" s="20"/>
      <c r="B621" s="21"/>
    </row>
    <row r="622" spans="1:2" x14ac:dyDescent="0.35">
      <c r="A622" s="20"/>
    </row>
    <row r="623" spans="1:2" x14ac:dyDescent="0.35">
      <c r="A623" s="20"/>
    </row>
    <row r="624" spans="1:2" x14ac:dyDescent="0.35">
      <c r="A624" s="20"/>
    </row>
    <row r="625" spans="1:1" x14ac:dyDescent="0.35">
      <c r="A625" s="20"/>
    </row>
    <row r="626" spans="1:1" x14ac:dyDescent="0.35">
      <c r="A626" s="20"/>
    </row>
    <row r="627" spans="1:1" x14ac:dyDescent="0.35">
      <c r="A627" s="20"/>
    </row>
    <row r="628" spans="1:1" x14ac:dyDescent="0.35">
      <c r="A628" s="20"/>
    </row>
    <row r="629" spans="1:1" x14ac:dyDescent="0.35">
      <c r="A629" s="20"/>
    </row>
    <row r="630" spans="1:1" x14ac:dyDescent="0.35">
      <c r="A630" s="20"/>
    </row>
    <row r="631" spans="1:1" x14ac:dyDescent="0.35">
      <c r="A631" s="20"/>
    </row>
    <row r="632" spans="1:1" x14ac:dyDescent="0.35">
      <c r="A632" s="20"/>
    </row>
    <row r="633" spans="1:1" x14ac:dyDescent="0.35">
      <c r="A633" s="20"/>
    </row>
    <row r="634" spans="1:1" x14ac:dyDescent="0.35">
      <c r="A634" s="20"/>
    </row>
    <row r="635" spans="1:1" x14ac:dyDescent="0.35">
      <c r="A635" s="20"/>
    </row>
    <row r="636" spans="1:1" x14ac:dyDescent="0.35">
      <c r="A636" s="20"/>
    </row>
    <row r="637" spans="1:1" x14ac:dyDescent="0.35">
      <c r="A637" s="20"/>
    </row>
    <row r="638" spans="1:1" x14ac:dyDescent="0.35">
      <c r="A638" s="20"/>
    </row>
    <row r="639" spans="1:1" x14ac:dyDescent="0.35">
      <c r="A639" s="20"/>
    </row>
    <row r="640" spans="1:1" x14ac:dyDescent="0.35">
      <c r="A640" s="20"/>
    </row>
    <row r="641" spans="1:1" x14ac:dyDescent="0.35">
      <c r="A641" s="20"/>
    </row>
    <row r="642" spans="1:1" x14ac:dyDescent="0.35">
      <c r="A642" s="20"/>
    </row>
    <row r="643" spans="1:1" x14ac:dyDescent="0.35">
      <c r="A643" s="20"/>
    </row>
    <row r="644" spans="1:1" x14ac:dyDescent="0.35">
      <c r="A644" s="20"/>
    </row>
    <row r="645" spans="1:1" x14ac:dyDescent="0.35">
      <c r="A645" s="20"/>
    </row>
    <row r="646" spans="1:1" x14ac:dyDescent="0.35">
      <c r="A646" s="20"/>
    </row>
    <row r="647" spans="1:1" x14ac:dyDescent="0.35">
      <c r="A647" s="20"/>
    </row>
    <row r="648" spans="1:1" x14ac:dyDescent="0.35">
      <c r="A648" s="20"/>
    </row>
    <row r="649" spans="1:1" x14ac:dyDescent="0.35">
      <c r="A649" s="20"/>
    </row>
    <row r="650" spans="1:1" x14ac:dyDescent="0.35">
      <c r="A650" s="20"/>
    </row>
    <row r="651" spans="1:1" x14ac:dyDescent="0.35">
      <c r="A651" s="20"/>
    </row>
    <row r="652" spans="1:1" x14ac:dyDescent="0.35">
      <c r="A652" s="20"/>
    </row>
    <row r="653" spans="1:1" x14ac:dyDescent="0.35">
      <c r="A653" s="20"/>
    </row>
    <row r="654" spans="1:1" x14ac:dyDescent="0.35">
      <c r="A654" s="20"/>
    </row>
    <row r="655" spans="1:1" x14ac:dyDescent="0.35">
      <c r="A655" s="20"/>
    </row>
    <row r="656" spans="1:1" x14ac:dyDescent="0.35">
      <c r="A656" s="20"/>
    </row>
    <row r="657" spans="1:1" x14ac:dyDescent="0.35">
      <c r="A657" s="20"/>
    </row>
    <row r="658" spans="1:1" x14ac:dyDescent="0.35">
      <c r="A658" s="20"/>
    </row>
    <row r="659" spans="1:1" x14ac:dyDescent="0.35">
      <c r="A659" s="20"/>
    </row>
    <row r="660" spans="1:1" x14ac:dyDescent="0.35">
      <c r="A660" s="20"/>
    </row>
    <row r="661" spans="1:1" x14ac:dyDescent="0.35">
      <c r="A661" s="20"/>
    </row>
    <row r="662" spans="1:1" x14ac:dyDescent="0.35">
      <c r="A662" s="20"/>
    </row>
    <row r="663" spans="1:1" x14ac:dyDescent="0.35">
      <c r="A663" s="20"/>
    </row>
    <row r="664" spans="1:1" x14ac:dyDescent="0.35">
      <c r="A664" s="20"/>
    </row>
    <row r="665" spans="1:1" x14ac:dyDescent="0.35">
      <c r="A665" s="20"/>
    </row>
    <row r="666" spans="1:1" x14ac:dyDescent="0.35">
      <c r="A666" s="20"/>
    </row>
    <row r="667" spans="1:1" x14ac:dyDescent="0.35">
      <c r="A667" s="20"/>
    </row>
    <row r="668" spans="1:1" x14ac:dyDescent="0.35">
      <c r="A668" s="20"/>
    </row>
    <row r="669" spans="1:1" x14ac:dyDescent="0.35">
      <c r="A669" s="20"/>
    </row>
    <row r="670" spans="1:1" x14ac:dyDescent="0.35">
      <c r="A670" s="20"/>
    </row>
    <row r="671" spans="1:1" x14ac:dyDescent="0.35">
      <c r="A671" s="20"/>
    </row>
    <row r="672" spans="1:1" x14ac:dyDescent="0.35">
      <c r="A672" s="20"/>
    </row>
    <row r="673" spans="1:1" x14ac:dyDescent="0.35">
      <c r="A673" s="20"/>
    </row>
    <row r="674" spans="1:1" x14ac:dyDescent="0.35">
      <c r="A674" s="20"/>
    </row>
    <row r="675" spans="1:1" x14ac:dyDescent="0.35">
      <c r="A675" s="20"/>
    </row>
    <row r="676" spans="1:1" x14ac:dyDescent="0.35">
      <c r="A676" s="20"/>
    </row>
    <row r="677" spans="1:1" x14ac:dyDescent="0.35">
      <c r="A677" s="20"/>
    </row>
    <row r="678" spans="1:1" x14ac:dyDescent="0.35">
      <c r="A678" s="20"/>
    </row>
    <row r="679" spans="1:1" x14ac:dyDescent="0.35">
      <c r="A679" s="20"/>
    </row>
    <row r="680" spans="1:1" x14ac:dyDescent="0.35">
      <c r="A680" s="20"/>
    </row>
    <row r="681" spans="1:1" x14ac:dyDescent="0.35">
      <c r="A681" s="20"/>
    </row>
    <row r="682" spans="1:1" x14ac:dyDescent="0.35">
      <c r="A682" s="20"/>
    </row>
    <row r="683" spans="1:1" x14ac:dyDescent="0.35">
      <c r="A683" s="20"/>
    </row>
    <row r="684" spans="1:1" x14ac:dyDescent="0.35">
      <c r="A684" s="20"/>
    </row>
    <row r="685" spans="1:1" x14ac:dyDescent="0.35">
      <c r="A685" s="20"/>
    </row>
    <row r="686" spans="1:1" x14ac:dyDescent="0.35">
      <c r="A686" s="20"/>
    </row>
    <row r="687" spans="1:1" x14ac:dyDescent="0.35">
      <c r="A687" s="20"/>
    </row>
    <row r="688" spans="1:1" x14ac:dyDescent="0.35">
      <c r="A688" s="20"/>
    </row>
    <row r="689" spans="1:1" x14ac:dyDescent="0.35">
      <c r="A689" s="20"/>
    </row>
    <row r="690" spans="1:1" x14ac:dyDescent="0.35">
      <c r="A690" s="20"/>
    </row>
    <row r="691" spans="1:1" x14ac:dyDescent="0.35">
      <c r="A691" s="20"/>
    </row>
    <row r="692" spans="1:1" x14ac:dyDescent="0.35">
      <c r="A692" s="20"/>
    </row>
    <row r="693" spans="1:1" x14ac:dyDescent="0.35">
      <c r="A693" s="20"/>
    </row>
    <row r="694" spans="1:1" x14ac:dyDescent="0.35">
      <c r="A694" s="20"/>
    </row>
    <row r="695" spans="1:1" x14ac:dyDescent="0.35">
      <c r="A695" s="20"/>
    </row>
    <row r="696" spans="1:1" x14ac:dyDescent="0.35">
      <c r="A696" s="20"/>
    </row>
    <row r="697" spans="1:1" x14ac:dyDescent="0.35">
      <c r="A697" s="20"/>
    </row>
    <row r="698" spans="1:1" x14ac:dyDescent="0.35">
      <c r="A698" s="20"/>
    </row>
    <row r="699" spans="1:1" x14ac:dyDescent="0.35">
      <c r="A699" s="20"/>
    </row>
    <row r="700" spans="1:1" x14ac:dyDescent="0.35">
      <c r="A700" s="20"/>
    </row>
    <row r="701" spans="1:1" x14ac:dyDescent="0.35">
      <c r="A701" s="20"/>
    </row>
    <row r="702" spans="1:1" x14ac:dyDescent="0.35">
      <c r="A702" s="20"/>
    </row>
    <row r="703" spans="1:1" x14ac:dyDescent="0.35">
      <c r="A703" s="20"/>
    </row>
    <row r="704" spans="1:1" x14ac:dyDescent="0.35">
      <c r="A704" s="20"/>
    </row>
    <row r="705" spans="1:1" x14ac:dyDescent="0.35">
      <c r="A705" s="20"/>
    </row>
    <row r="706" spans="1:1" x14ac:dyDescent="0.35">
      <c r="A706" s="20"/>
    </row>
    <row r="707" spans="1:1" x14ac:dyDescent="0.35">
      <c r="A707" s="20"/>
    </row>
    <row r="708" spans="1:1" x14ac:dyDescent="0.35">
      <c r="A708" s="20"/>
    </row>
    <row r="709" spans="1:1" x14ac:dyDescent="0.35">
      <c r="A709" s="20"/>
    </row>
    <row r="710" spans="1:1" x14ac:dyDescent="0.35">
      <c r="A710" s="20"/>
    </row>
    <row r="711" spans="1:1" x14ac:dyDescent="0.35">
      <c r="A711" s="20"/>
    </row>
    <row r="712" spans="1:1" x14ac:dyDescent="0.35">
      <c r="A712" s="20"/>
    </row>
    <row r="713" spans="1:1" x14ac:dyDescent="0.35">
      <c r="A713" s="20"/>
    </row>
    <row r="714" spans="1:1" x14ac:dyDescent="0.35">
      <c r="A714" s="20"/>
    </row>
    <row r="715" spans="1:1" x14ac:dyDescent="0.35">
      <c r="A715" s="20"/>
    </row>
    <row r="716" spans="1:1" x14ac:dyDescent="0.35">
      <c r="A716" s="20"/>
    </row>
    <row r="717" spans="1:1" x14ac:dyDescent="0.35">
      <c r="A717" s="20"/>
    </row>
    <row r="718" spans="1:1" x14ac:dyDescent="0.35">
      <c r="A718" s="20"/>
    </row>
    <row r="719" spans="1:1" x14ac:dyDescent="0.35">
      <c r="A719" s="20"/>
    </row>
    <row r="720" spans="1:1" x14ac:dyDescent="0.35">
      <c r="A720" s="20"/>
    </row>
    <row r="721" spans="1:1" x14ac:dyDescent="0.35">
      <c r="A721" s="20"/>
    </row>
    <row r="722" spans="1:1" x14ac:dyDescent="0.35">
      <c r="A722" s="20"/>
    </row>
    <row r="723" spans="1:1" x14ac:dyDescent="0.35">
      <c r="A723" s="20"/>
    </row>
    <row r="724" spans="1:1" x14ac:dyDescent="0.35">
      <c r="A724" s="20"/>
    </row>
    <row r="725" spans="1:1" x14ac:dyDescent="0.35">
      <c r="A725" s="20"/>
    </row>
    <row r="726" spans="1:1" x14ac:dyDescent="0.35">
      <c r="A726" s="20"/>
    </row>
    <row r="727" spans="1:1" x14ac:dyDescent="0.35">
      <c r="A727" s="20"/>
    </row>
    <row r="728" spans="1:1" x14ac:dyDescent="0.35">
      <c r="A728" s="20"/>
    </row>
    <row r="729" spans="1:1" x14ac:dyDescent="0.35">
      <c r="A729" s="20"/>
    </row>
    <row r="730" spans="1:1" x14ac:dyDescent="0.35">
      <c r="A730" s="20"/>
    </row>
    <row r="731" spans="1:1" x14ac:dyDescent="0.35">
      <c r="A731" s="20"/>
    </row>
    <row r="732" spans="1:1" x14ac:dyDescent="0.35">
      <c r="A732" s="20"/>
    </row>
    <row r="733" spans="1:1" x14ac:dyDescent="0.35">
      <c r="A733" s="20"/>
    </row>
    <row r="734" spans="1:1" x14ac:dyDescent="0.35">
      <c r="A734" s="20"/>
    </row>
    <row r="735" spans="1:1" x14ac:dyDescent="0.35">
      <c r="A735" s="20"/>
    </row>
    <row r="736" spans="1:1" x14ac:dyDescent="0.35">
      <c r="A736" s="20"/>
    </row>
    <row r="737" spans="1:1" x14ac:dyDescent="0.35">
      <c r="A737" s="20"/>
    </row>
    <row r="738" spans="1:1" x14ac:dyDescent="0.35">
      <c r="A738" s="20"/>
    </row>
    <row r="739" spans="1:1" x14ac:dyDescent="0.35">
      <c r="A739" s="20"/>
    </row>
    <row r="740" spans="1:1" x14ac:dyDescent="0.35">
      <c r="A740" s="20"/>
    </row>
    <row r="741" spans="1:1" x14ac:dyDescent="0.35">
      <c r="A741" s="20"/>
    </row>
    <row r="742" spans="1:1" x14ac:dyDescent="0.35">
      <c r="A742" s="20"/>
    </row>
    <row r="743" spans="1:1" x14ac:dyDescent="0.35">
      <c r="A743" s="20"/>
    </row>
    <row r="744" spans="1:1" x14ac:dyDescent="0.35">
      <c r="A744" s="20"/>
    </row>
    <row r="745" spans="1:1" x14ac:dyDescent="0.35">
      <c r="A745" s="20"/>
    </row>
    <row r="746" spans="1:1" x14ac:dyDescent="0.35">
      <c r="A746" s="20"/>
    </row>
    <row r="747" spans="1:1" x14ac:dyDescent="0.35">
      <c r="A747" s="20"/>
    </row>
    <row r="748" spans="1:1" x14ac:dyDescent="0.35">
      <c r="A748" s="20"/>
    </row>
    <row r="749" spans="1:1" x14ac:dyDescent="0.35">
      <c r="A749" s="20"/>
    </row>
    <row r="750" spans="1:1" x14ac:dyDescent="0.35">
      <c r="A750" s="20"/>
    </row>
    <row r="751" spans="1:1" x14ac:dyDescent="0.35">
      <c r="A751" s="20"/>
    </row>
    <row r="752" spans="1:1" x14ac:dyDescent="0.35">
      <c r="A752" s="20"/>
    </row>
    <row r="753" spans="1:1" x14ac:dyDescent="0.35">
      <c r="A753" s="20"/>
    </row>
    <row r="754" spans="1:1" x14ac:dyDescent="0.35">
      <c r="A754" s="20"/>
    </row>
    <row r="755" spans="1:1" x14ac:dyDescent="0.35">
      <c r="A755" s="20"/>
    </row>
    <row r="756" spans="1:1" x14ac:dyDescent="0.35">
      <c r="A756" s="20"/>
    </row>
    <row r="757" spans="1:1" x14ac:dyDescent="0.35">
      <c r="A757" s="20"/>
    </row>
    <row r="758" spans="1:1" x14ac:dyDescent="0.35">
      <c r="A758" s="20"/>
    </row>
    <row r="759" spans="1:1" x14ac:dyDescent="0.35">
      <c r="A759" s="20"/>
    </row>
    <row r="760" spans="1:1" x14ac:dyDescent="0.35">
      <c r="A760" s="20"/>
    </row>
    <row r="761" spans="1:1" x14ac:dyDescent="0.35">
      <c r="A761" s="20"/>
    </row>
    <row r="762" spans="1:1" x14ac:dyDescent="0.35">
      <c r="A762" s="20"/>
    </row>
    <row r="763" spans="1:1" x14ac:dyDescent="0.35">
      <c r="A763" s="20"/>
    </row>
    <row r="764" spans="1:1" x14ac:dyDescent="0.35">
      <c r="A764" s="20"/>
    </row>
    <row r="765" spans="1:1" x14ac:dyDescent="0.35">
      <c r="A765" s="20"/>
    </row>
    <row r="766" spans="1:1" x14ac:dyDescent="0.35">
      <c r="A766" s="20"/>
    </row>
    <row r="767" spans="1:1" x14ac:dyDescent="0.35">
      <c r="A767" s="20"/>
    </row>
    <row r="768" spans="1:1" x14ac:dyDescent="0.35">
      <c r="A768" s="20"/>
    </row>
    <row r="769" spans="1:1" x14ac:dyDescent="0.35">
      <c r="A769" s="20"/>
    </row>
    <row r="770" spans="1:1" x14ac:dyDescent="0.35">
      <c r="A770" s="20"/>
    </row>
    <row r="771" spans="1:1" x14ac:dyDescent="0.35">
      <c r="A771" s="20"/>
    </row>
    <row r="772" spans="1:1" x14ac:dyDescent="0.35">
      <c r="A772" s="20"/>
    </row>
    <row r="773" spans="1:1" x14ac:dyDescent="0.35">
      <c r="A773" s="20"/>
    </row>
    <row r="774" spans="1:1" x14ac:dyDescent="0.35">
      <c r="A774" s="20"/>
    </row>
    <row r="775" spans="1:1" x14ac:dyDescent="0.35">
      <c r="A775" s="20"/>
    </row>
    <row r="776" spans="1:1" x14ac:dyDescent="0.35">
      <c r="A776" s="20"/>
    </row>
    <row r="777" spans="1:1" x14ac:dyDescent="0.35">
      <c r="A777" s="20"/>
    </row>
    <row r="778" spans="1:1" x14ac:dyDescent="0.35">
      <c r="A778" s="20"/>
    </row>
    <row r="779" spans="1:1" x14ac:dyDescent="0.35">
      <c r="A779" s="20"/>
    </row>
    <row r="780" spans="1:1" x14ac:dyDescent="0.35">
      <c r="A780" s="20"/>
    </row>
    <row r="781" spans="1:1" x14ac:dyDescent="0.35">
      <c r="A781" s="20"/>
    </row>
    <row r="782" spans="1:1" x14ac:dyDescent="0.35">
      <c r="A782" s="20"/>
    </row>
    <row r="783" spans="1:1" x14ac:dyDescent="0.35">
      <c r="A783" s="20"/>
    </row>
    <row r="784" spans="1:1" x14ac:dyDescent="0.35">
      <c r="A784" s="20"/>
    </row>
    <row r="785" spans="1:1" x14ac:dyDescent="0.35">
      <c r="A785" s="20"/>
    </row>
    <row r="786" spans="1:1" x14ac:dyDescent="0.35">
      <c r="A786" s="20"/>
    </row>
    <row r="787" spans="1:1" x14ac:dyDescent="0.35">
      <c r="A787" s="20"/>
    </row>
    <row r="788" spans="1:1" x14ac:dyDescent="0.35">
      <c r="A788" s="20"/>
    </row>
    <row r="789" spans="1:1" x14ac:dyDescent="0.35">
      <c r="A789" s="20"/>
    </row>
    <row r="790" spans="1:1" x14ac:dyDescent="0.35">
      <c r="A790" s="20"/>
    </row>
    <row r="791" spans="1:1" x14ac:dyDescent="0.35">
      <c r="A791" s="20"/>
    </row>
    <row r="792" spans="1:1" x14ac:dyDescent="0.35">
      <c r="A792" s="20"/>
    </row>
    <row r="793" spans="1:1" x14ac:dyDescent="0.35">
      <c r="A793" s="20"/>
    </row>
    <row r="794" spans="1:1" x14ac:dyDescent="0.35">
      <c r="A794" s="20"/>
    </row>
    <row r="795" spans="1:1" x14ac:dyDescent="0.35">
      <c r="A795" s="20"/>
    </row>
    <row r="796" spans="1:1" x14ac:dyDescent="0.35">
      <c r="A796" s="20"/>
    </row>
    <row r="797" spans="1:1" x14ac:dyDescent="0.35">
      <c r="A797" s="20"/>
    </row>
    <row r="798" spans="1:1" x14ac:dyDescent="0.35">
      <c r="A798" s="20"/>
    </row>
    <row r="799" spans="1:1" x14ac:dyDescent="0.35">
      <c r="A799" s="20"/>
    </row>
    <row r="800" spans="1:1" x14ac:dyDescent="0.35">
      <c r="A800" s="20"/>
    </row>
    <row r="801" spans="1:1" x14ac:dyDescent="0.35">
      <c r="A801" s="20"/>
    </row>
    <row r="802" spans="1:1" x14ac:dyDescent="0.35">
      <c r="A802" s="20"/>
    </row>
    <row r="803" spans="1:1" x14ac:dyDescent="0.35">
      <c r="A803" s="20"/>
    </row>
    <row r="804" spans="1:1" x14ac:dyDescent="0.35">
      <c r="A804" s="20"/>
    </row>
    <row r="805" spans="1:1" x14ac:dyDescent="0.35">
      <c r="A805" s="20"/>
    </row>
    <row r="806" spans="1:1" x14ac:dyDescent="0.35">
      <c r="A806" s="20"/>
    </row>
    <row r="807" spans="1:1" x14ac:dyDescent="0.35">
      <c r="A807" s="20"/>
    </row>
    <row r="808" spans="1:1" x14ac:dyDescent="0.35">
      <c r="A808" s="20"/>
    </row>
    <row r="809" spans="1:1" x14ac:dyDescent="0.35">
      <c r="A809" s="20"/>
    </row>
    <row r="810" spans="1:1" x14ac:dyDescent="0.35">
      <c r="A810" s="20"/>
    </row>
    <row r="811" spans="1:1" x14ac:dyDescent="0.35">
      <c r="A811" s="20"/>
    </row>
    <row r="812" spans="1:1" x14ac:dyDescent="0.35">
      <c r="A812" s="20"/>
    </row>
    <row r="813" spans="1:1" x14ac:dyDescent="0.35">
      <c r="A813" s="20"/>
    </row>
    <row r="814" spans="1:1" x14ac:dyDescent="0.35">
      <c r="A814" s="20"/>
    </row>
    <row r="815" spans="1:1" x14ac:dyDescent="0.35">
      <c r="A815" s="20"/>
    </row>
    <row r="816" spans="1:1" x14ac:dyDescent="0.35">
      <c r="A816" s="20"/>
    </row>
    <row r="817" spans="1:1" x14ac:dyDescent="0.35">
      <c r="A817" s="20"/>
    </row>
    <row r="818" spans="1:1" x14ac:dyDescent="0.35">
      <c r="A818" s="20"/>
    </row>
    <row r="819" spans="1:1" x14ac:dyDescent="0.35">
      <c r="A819" s="20"/>
    </row>
    <row r="820" spans="1:1" x14ac:dyDescent="0.35">
      <c r="A820" s="20"/>
    </row>
    <row r="821" spans="1:1" x14ac:dyDescent="0.35">
      <c r="A821" s="20"/>
    </row>
    <row r="822" spans="1:1" x14ac:dyDescent="0.35">
      <c r="A822" s="20"/>
    </row>
    <row r="823" spans="1:1" x14ac:dyDescent="0.35">
      <c r="A823" s="20"/>
    </row>
    <row r="824" spans="1:1" x14ac:dyDescent="0.35">
      <c r="A824" s="20"/>
    </row>
    <row r="825" spans="1:1" x14ac:dyDescent="0.35">
      <c r="A825" s="20"/>
    </row>
    <row r="826" spans="1:1" x14ac:dyDescent="0.35">
      <c r="A826" s="20"/>
    </row>
    <row r="827" spans="1:1" x14ac:dyDescent="0.35">
      <c r="A827" s="20"/>
    </row>
    <row r="828" spans="1:1" x14ac:dyDescent="0.35">
      <c r="A828" s="20"/>
    </row>
    <row r="829" spans="1:1" x14ac:dyDescent="0.35">
      <c r="A829" s="20"/>
    </row>
    <row r="830" spans="1:1" x14ac:dyDescent="0.35">
      <c r="A830" s="20"/>
    </row>
    <row r="831" spans="1:1" x14ac:dyDescent="0.35">
      <c r="A831" s="20"/>
    </row>
    <row r="832" spans="1:1" x14ac:dyDescent="0.35">
      <c r="A832" s="20"/>
    </row>
    <row r="833" spans="1:1" x14ac:dyDescent="0.35">
      <c r="A833" s="20"/>
    </row>
    <row r="834" spans="1:1" x14ac:dyDescent="0.35">
      <c r="A834" s="20"/>
    </row>
    <row r="835" spans="1:1" x14ac:dyDescent="0.35">
      <c r="A835" s="20"/>
    </row>
    <row r="836" spans="1:1" x14ac:dyDescent="0.35">
      <c r="A836" s="20"/>
    </row>
    <row r="837" spans="1:1" x14ac:dyDescent="0.35">
      <c r="A837" s="20"/>
    </row>
    <row r="838" spans="1:1" x14ac:dyDescent="0.35">
      <c r="A838" s="20"/>
    </row>
    <row r="839" spans="1:1" x14ac:dyDescent="0.35">
      <c r="A839" s="20"/>
    </row>
    <row r="840" spans="1:1" x14ac:dyDescent="0.35">
      <c r="A840" s="20"/>
    </row>
    <row r="841" spans="1:1" x14ac:dyDescent="0.35">
      <c r="A841" s="20"/>
    </row>
    <row r="842" spans="1:1" x14ac:dyDescent="0.35">
      <c r="A842" s="20"/>
    </row>
    <row r="843" spans="1:1" x14ac:dyDescent="0.35">
      <c r="A843" s="20"/>
    </row>
    <row r="844" spans="1:1" x14ac:dyDescent="0.35">
      <c r="A844" s="20"/>
    </row>
    <row r="845" spans="1:1" x14ac:dyDescent="0.35">
      <c r="A845" s="20"/>
    </row>
    <row r="846" spans="1:1" x14ac:dyDescent="0.35">
      <c r="A846" s="20"/>
    </row>
    <row r="847" spans="1:1" x14ac:dyDescent="0.35">
      <c r="A847" s="20"/>
    </row>
    <row r="848" spans="1:1" x14ac:dyDescent="0.35">
      <c r="A848" s="20"/>
    </row>
    <row r="849" spans="1:1" x14ac:dyDescent="0.35">
      <c r="A849" s="20"/>
    </row>
    <row r="850" spans="1:1" x14ac:dyDescent="0.35">
      <c r="A850" s="20"/>
    </row>
    <row r="851" spans="1:1" x14ac:dyDescent="0.35">
      <c r="A851" s="20"/>
    </row>
    <row r="852" spans="1:1" x14ac:dyDescent="0.35">
      <c r="A852" s="20"/>
    </row>
    <row r="853" spans="1:1" x14ac:dyDescent="0.35">
      <c r="A853" s="20"/>
    </row>
    <row r="854" spans="1:1" x14ac:dyDescent="0.35">
      <c r="A854" s="20"/>
    </row>
    <row r="855" spans="1:1" x14ac:dyDescent="0.35">
      <c r="A855" s="20"/>
    </row>
    <row r="856" spans="1:1" x14ac:dyDescent="0.35">
      <c r="A856" s="20"/>
    </row>
    <row r="857" spans="1:1" x14ac:dyDescent="0.35">
      <c r="A857" s="20"/>
    </row>
    <row r="858" spans="1:1" x14ac:dyDescent="0.35">
      <c r="A858" s="20"/>
    </row>
    <row r="859" spans="1:1" x14ac:dyDescent="0.35">
      <c r="A859" s="20"/>
    </row>
    <row r="860" spans="1:1" x14ac:dyDescent="0.35">
      <c r="A860" s="20"/>
    </row>
    <row r="861" spans="1:1" x14ac:dyDescent="0.35">
      <c r="A861" s="20"/>
    </row>
    <row r="862" spans="1:1" x14ac:dyDescent="0.35">
      <c r="A862" s="20"/>
    </row>
    <row r="863" spans="1:1" x14ac:dyDescent="0.35">
      <c r="A863" s="20"/>
    </row>
    <row r="864" spans="1:1" x14ac:dyDescent="0.35">
      <c r="A864" s="20"/>
    </row>
    <row r="865" spans="1:1" x14ac:dyDescent="0.35">
      <c r="A865" s="20"/>
    </row>
    <row r="866" spans="1:1" x14ac:dyDescent="0.35">
      <c r="A866" s="20"/>
    </row>
    <row r="867" spans="1:1" x14ac:dyDescent="0.35">
      <c r="A867" s="20"/>
    </row>
    <row r="868" spans="1:1" x14ac:dyDescent="0.35">
      <c r="A868" s="20"/>
    </row>
    <row r="869" spans="1:1" x14ac:dyDescent="0.35">
      <c r="A869" s="20"/>
    </row>
    <row r="870" spans="1:1" x14ac:dyDescent="0.35">
      <c r="A870" s="20"/>
    </row>
    <row r="871" spans="1:1" x14ac:dyDescent="0.35">
      <c r="A871" s="20"/>
    </row>
    <row r="872" spans="1:1" x14ac:dyDescent="0.35">
      <c r="A872" s="20"/>
    </row>
    <row r="873" spans="1:1" x14ac:dyDescent="0.35">
      <c r="A873" s="20"/>
    </row>
    <row r="874" spans="1:1" x14ac:dyDescent="0.35">
      <c r="A874" s="20"/>
    </row>
    <row r="875" spans="1:1" x14ac:dyDescent="0.35">
      <c r="A875" s="20"/>
    </row>
    <row r="876" spans="1:1" x14ac:dyDescent="0.35">
      <c r="A876" s="20"/>
    </row>
    <row r="877" spans="1:1" x14ac:dyDescent="0.35">
      <c r="A877" s="20"/>
    </row>
    <row r="878" spans="1:1" x14ac:dyDescent="0.35">
      <c r="A878" s="20"/>
    </row>
    <row r="879" spans="1:1" x14ac:dyDescent="0.35">
      <c r="A879" s="20"/>
    </row>
    <row r="880" spans="1:1" x14ac:dyDescent="0.35">
      <c r="A880" s="20"/>
    </row>
    <row r="881" spans="1:1" x14ac:dyDescent="0.35">
      <c r="A881" s="20"/>
    </row>
    <row r="882" spans="1:1" x14ac:dyDescent="0.35">
      <c r="A882" s="20"/>
    </row>
    <row r="883" spans="1:1" x14ac:dyDescent="0.35">
      <c r="A883" s="20"/>
    </row>
    <row r="884" spans="1:1" x14ac:dyDescent="0.35">
      <c r="A884" s="20"/>
    </row>
    <row r="885" spans="1:1" x14ac:dyDescent="0.35">
      <c r="A885" s="20"/>
    </row>
    <row r="886" spans="1:1" x14ac:dyDescent="0.35">
      <c r="A886" s="20"/>
    </row>
    <row r="887" spans="1:1" x14ac:dyDescent="0.35">
      <c r="A887" s="20"/>
    </row>
    <row r="888" spans="1:1" x14ac:dyDescent="0.35">
      <c r="A888" s="20"/>
    </row>
    <row r="889" spans="1:1" x14ac:dyDescent="0.35">
      <c r="A889" s="20"/>
    </row>
    <row r="890" spans="1:1" x14ac:dyDescent="0.35">
      <c r="A890" s="20"/>
    </row>
    <row r="891" spans="1:1" x14ac:dyDescent="0.35">
      <c r="A891" s="20"/>
    </row>
    <row r="892" spans="1:1" x14ac:dyDescent="0.35">
      <c r="A892" s="20"/>
    </row>
    <row r="893" spans="1:1" x14ac:dyDescent="0.35">
      <c r="A893" s="20"/>
    </row>
    <row r="894" spans="1:1" x14ac:dyDescent="0.35">
      <c r="A894" s="20"/>
    </row>
    <row r="895" spans="1:1" x14ac:dyDescent="0.35">
      <c r="A895" s="20"/>
    </row>
    <row r="896" spans="1:1" x14ac:dyDescent="0.35">
      <c r="A896" s="20"/>
    </row>
    <row r="897" spans="1:1" x14ac:dyDescent="0.35">
      <c r="A897" s="20"/>
    </row>
    <row r="898" spans="1:1" x14ac:dyDescent="0.35">
      <c r="A898" s="20"/>
    </row>
    <row r="899" spans="1:1" x14ac:dyDescent="0.35">
      <c r="A899" s="20"/>
    </row>
    <row r="900" spans="1:1" x14ac:dyDescent="0.35">
      <c r="A900" s="20"/>
    </row>
    <row r="901" spans="1:1" x14ac:dyDescent="0.35">
      <c r="A901" s="20"/>
    </row>
    <row r="902" spans="1:1" x14ac:dyDescent="0.35">
      <c r="A902" s="20"/>
    </row>
    <row r="903" spans="1:1" x14ac:dyDescent="0.35">
      <c r="A903" s="20"/>
    </row>
    <row r="904" spans="1:1" x14ac:dyDescent="0.35">
      <c r="A904" s="20"/>
    </row>
    <row r="905" spans="1:1" x14ac:dyDescent="0.35">
      <c r="A905" s="20"/>
    </row>
    <row r="906" spans="1:1" x14ac:dyDescent="0.35">
      <c r="A906" s="20"/>
    </row>
    <row r="907" spans="1:1" x14ac:dyDescent="0.35">
      <c r="A907" s="20"/>
    </row>
    <row r="908" spans="1:1" x14ac:dyDescent="0.35">
      <c r="A908" s="20"/>
    </row>
    <row r="909" spans="1:1" x14ac:dyDescent="0.35">
      <c r="A909" s="20"/>
    </row>
    <row r="910" spans="1:1" x14ac:dyDescent="0.35">
      <c r="A910" s="20"/>
    </row>
    <row r="911" spans="1:1" x14ac:dyDescent="0.35">
      <c r="A911" s="20"/>
    </row>
    <row r="912" spans="1:1" x14ac:dyDescent="0.35">
      <c r="A912" s="20"/>
    </row>
    <row r="913" spans="1:1" x14ac:dyDescent="0.35">
      <c r="A913" s="20"/>
    </row>
    <row r="914" spans="1:1" x14ac:dyDescent="0.35">
      <c r="A914" s="20"/>
    </row>
    <row r="915" spans="1:1" x14ac:dyDescent="0.35">
      <c r="A915" s="20"/>
    </row>
    <row r="916" spans="1:1" x14ac:dyDescent="0.35">
      <c r="A916" s="20"/>
    </row>
    <row r="917" spans="1:1" x14ac:dyDescent="0.35">
      <c r="A917" s="20"/>
    </row>
    <row r="918" spans="1:1" x14ac:dyDescent="0.35">
      <c r="A918" s="20"/>
    </row>
    <row r="919" spans="1:1" x14ac:dyDescent="0.35">
      <c r="A919" s="20"/>
    </row>
    <row r="920" spans="1:1" x14ac:dyDescent="0.35">
      <c r="A920" s="20"/>
    </row>
    <row r="921" spans="1:1" x14ac:dyDescent="0.35">
      <c r="A921" s="20"/>
    </row>
    <row r="922" spans="1:1" x14ac:dyDescent="0.35">
      <c r="A922" s="20"/>
    </row>
    <row r="923" spans="1:1" x14ac:dyDescent="0.35">
      <c r="A923" s="20"/>
    </row>
    <row r="924" spans="1:1" x14ac:dyDescent="0.35">
      <c r="A924" s="20"/>
    </row>
    <row r="925" spans="1:1" x14ac:dyDescent="0.35">
      <c r="A925" s="20"/>
    </row>
    <row r="926" spans="1:1" x14ac:dyDescent="0.35">
      <c r="A926" s="20"/>
    </row>
    <row r="927" spans="1:1" x14ac:dyDescent="0.35">
      <c r="A927" s="20"/>
    </row>
    <row r="928" spans="1:1" x14ac:dyDescent="0.35">
      <c r="A928" s="20"/>
    </row>
    <row r="929" spans="1:1" x14ac:dyDescent="0.35">
      <c r="A929" s="20"/>
    </row>
    <row r="930" spans="1:1" x14ac:dyDescent="0.35">
      <c r="A930" s="20"/>
    </row>
    <row r="931" spans="1:1" x14ac:dyDescent="0.35">
      <c r="A931" s="20"/>
    </row>
    <row r="932" spans="1:1" x14ac:dyDescent="0.35">
      <c r="A932" s="20"/>
    </row>
    <row r="933" spans="1:1" x14ac:dyDescent="0.35">
      <c r="A933" s="20"/>
    </row>
    <row r="934" spans="1:1" x14ac:dyDescent="0.35">
      <c r="A934" s="20"/>
    </row>
    <row r="935" spans="1:1" x14ac:dyDescent="0.35">
      <c r="A935" s="20"/>
    </row>
    <row r="936" spans="1:1" x14ac:dyDescent="0.35">
      <c r="A936" s="20"/>
    </row>
    <row r="937" spans="1:1" x14ac:dyDescent="0.35">
      <c r="A937" s="20"/>
    </row>
    <row r="938" spans="1:1" x14ac:dyDescent="0.35">
      <c r="A938" s="20"/>
    </row>
    <row r="939" spans="1:1" x14ac:dyDescent="0.35">
      <c r="A939" s="20"/>
    </row>
    <row r="940" spans="1:1" x14ac:dyDescent="0.35">
      <c r="A940" s="20"/>
    </row>
    <row r="941" spans="1:1" x14ac:dyDescent="0.35">
      <c r="A941" s="20"/>
    </row>
    <row r="942" spans="1:1" x14ac:dyDescent="0.35">
      <c r="A942" s="20"/>
    </row>
    <row r="943" spans="1:1" x14ac:dyDescent="0.35">
      <c r="A943" s="20"/>
    </row>
    <row r="944" spans="1:1" x14ac:dyDescent="0.35">
      <c r="A944" s="20"/>
    </row>
    <row r="945" spans="1:1" x14ac:dyDescent="0.35">
      <c r="A945" s="20"/>
    </row>
    <row r="946" spans="1:1" x14ac:dyDescent="0.35">
      <c r="A946" s="20"/>
    </row>
    <row r="947" spans="1:1" x14ac:dyDescent="0.35">
      <c r="A947" s="20"/>
    </row>
    <row r="948" spans="1:1" x14ac:dyDescent="0.35">
      <c r="A948" s="20"/>
    </row>
    <row r="949" spans="1:1" x14ac:dyDescent="0.35">
      <c r="A949" s="20"/>
    </row>
    <row r="950" spans="1:1" x14ac:dyDescent="0.35">
      <c r="A950" s="20"/>
    </row>
    <row r="951" spans="1:1" x14ac:dyDescent="0.35">
      <c r="A951" s="20"/>
    </row>
    <row r="952" spans="1:1" x14ac:dyDescent="0.35">
      <c r="A952" s="20"/>
    </row>
    <row r="953" spans="1:1" x14ac:dyDescent="0.35">
      <c r="A953" s="20"/>
    </row>
    <row r="954" spans="1:1" x14ac:dyDescent="0.35">
      <c r="A954" s="20"/>
    </row>
    <row r="955" spans="1:1" x14ac:dyDescent="0.35">
      <c r="A955" s="20"/>
    </row>
    <row r="956" spans="1:1" x14ac:dyDescent="0.35">
      <c r="A956" s="20"/>
    </row>
    <row r="957" spans="1:1" x14ac:dyDescent="0.35">
      <c r="A957" s="20"/>
    </row>
    <row r="958" spans="1:1" x14ac:dyDescent="0.35">
      <c r="A958" s="20"/>
    </row>
  </sheetData>
  <hyperlinks>
    <hyperlink ref="D21" location="Contents!A1" display="Contents!A1" xr:uid="{F32DF880-6119-454B-84AE-F9C8D0B8FD1E}"/>
  </hyperlink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R39"/>
  <sheetViews>
    <sheetView showGridLines="0" zoomScale="90" zoomScaleNormal="90" workbookViewId="0">
      <selection activeCell="J19" sqref="J19"/>
    </sheetView>
  </sheetViews>
  <sheetFormatPr defaultRowHeight="14.5" x14ac:dyDescent="0.35"/>
  <cols>
    <col min="1" max="1" width="12.54296875" style="17" customWidth="1"/>
    <col min="2" max="8" width="13" style="17" customWidth="1"/>
  </cols>
  <sheetData>
    <row r="1" spans="1:70" x14ac:dyDescent="0.35">
      <c r="A1" s="18" t="str">
        <f xml:space="preserve"> CONCATENATE("Box 7.1 ",Contents!C14)</f>
        <v>Box 7.1 Contributions to growth in real disposable income</v>
      </c>
      <c r="B1" s="18"/>
      <c r="C1" s="18"/>
      <c r="D1" s="18"/>
      <c r="E1" s="18"/>
      <c r="F1" s="18"/>
      <c r="G1" s="18"/>
      <c r="H1" s="18"/>
    </row>
    <row r="2" spans="1:70" x14ac:dyDescent="0.35">
      <c r="A2" s="18"/>
      <c r="B2" s="18"/>
      <c r="C2" s="18"/>
      <c r="D2" s="18"/>
      <c r="E2" s="18"/>
      <c r="F2" s="18"/>
      <c r="G2" s="18"/>
      <c r="H2" s="18"/>
    </row>
    <row r="3" spans="1:70" x14ac:dyDescent="0.35">
      <c r="A3" s="17" t="s">
        <v>58</v>
      </c>
      <c r="B3" s="18"/>
      <c r="C3" s="18"/>
      <c r="D3" s="18"/>
      <c r="E3" s="18"/>
      <c r="F3" s="18"/>
      <c r="G3" s="18"/>
      <c r="H3" s="18"/>
    </row>
    <row r="4" spans="1:70" s="33" customFormat="1" ht="78" customHeight="1" x14ac:dyDescent="0.35">
      <c r="A4" s="50"/>
      <c r="B4" s="49" t="s">
        <v>112</v>
      </c>
      <c r="C4" s="49" t="s">
        <v>113</v>
      </c>
      <c r="D4" s="23" t="s">
        <v>114</v>
      </c>
      <c r="E4" s="23" t="s">
        <v>115</v>
      </c>
      <c r="F4" s="23" t="s">
        <v>116</v>
      </c>
      <c r="G4" s="23" t="s">
        <v>117</v>
      </c>
      <c r="H4" s="23" t="s">
        <v>118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</row>
    <row r="5" spans="1:70" x14ac:dyDescent="0.35">
      <c r="A5" s="41">
        <v>2000</v>
      </c>
      <c r="B5" s="4">
        <v>0.84447775734306996</v>
      </c>
      <c r="C5" s="4">
        <v>0.68306597719916706</v>
      </c>
      <c r="D5" s="4">
        <v>2.3493781998627896</v>
      </c>
      <c r="E5" s="4">
        <v>-0.81648587219057545</v>
      </c>
      <c r="F5" s="4">
        <v>0.15247283483359653</v>
      </c>
      <c r="G5" s="4">
        <v>0.55890013886169554</v>
      </c>
      <c r="H5" s="4">
        <v>3.7718090346230193</v>
      </c>
    </row>
    <row r="6" spans="1:70" x14ac:dyDescent="0.35">
      <c r="A6" s="41">
        <v>2001</v>
      </c>
      <c r="B6" s="4">
        <v>1.6190320317550511</v>
      </c>
      <c r="C6" s="4">
        <v>0.52884192195156587</v>
      </c>
      <c r="D6" s="4">
        <v>-1.9353553578202867E-2</v>
      </c>
      <c r="E6" s="4">
        <v>4.7189056429918379E-2</v>
      </c>
      <c r="F6" s="4">
        <v>5.8994027559175322E-2</v>
      </c>
      <c r="G6" s="4">
        <v>0.55999871413892321</v>
      </c>
      <c r="H6" s="4">
        <v>2.7947021701444141</v>
      </c>
    </row>
    <row r="7" spans="1:70" x14ac:dyDescent="0.35">
      <c r="A7" s="41">
        <v>2002</v>
      </c>
      <c r="B7" s="4">
        <v>1.21621601245071</v>
      </c>
      <c r="C7" s="4">
        <v>1.3117822796183571</v>
      </c>
      <c r="D7" s="4">
        <v>1.4616969422408339</v>
      </c>
      <c r="E7" s="4">
        <v>-1.3024302684225048E-2</v>
      </c>
      <c r="F7" s="4">
        <v>-0.1604775964014731</v>
      </c>
      <c r="G7" s="4">
        <v>0.15996239178692664</v>
      </c>
      <c r="H7" s="4">
        <v>3.9761557402552938</v>
      </c>
    </row>
    <row r="8" spans="1:70" x14ac:dyDescent="0.35">
      <c r="A8" s="41">
        <v>2003</v>
      </c>
      <c r="B8" s="4">
        <v>2.0579953269299476</v>
      </c>
      <c r="C8" s="4">
        <v>3.6289884880000551</v>
      </c>
      <c r="D8" s="4">
        <v>-3.5705117272900631</v>
      </c>
      <c r="E8" s="4">
        <v>1.7862456404064215</v>
      </c>
      <c r="F8" s="4">
        <v>-6.2821634060913928E-2</v>
      </c>
      <c r="G8" s="4">
        <v>0.21053111797177992</v>
      </c>
      <c r="H8" s="4">
        <v>4.0504272008012654</v>
      </c>
    </row>
    <row r="9" spans="1:70" x14ac:dyDescent="0.35">
      <c r="A9" s="41">
        <v>2004</v>
      </c>
      <c r="B9" s="4">
        <v>0.76853936290292368</v>
      </c>
      <c r="C9" s="4">
        <v>2.1236723672004945</v>
      </c>
      <c r="D9" s="4">
        <v>2.3695630933678919</v>
      </c>
      <c r="E9" s="4">
        <v>0.1292913627417866</v>
      </c>
      <c r="F9" s="4">
        <v>0.32633240523926266</v>
      </c>
      <c r="G9" s="4">
        <v>-0.28549156278978527</v>
      </c>
      <c r="H9" s="4">
        <v>5.4319070493734634</v>
      </c>
    </row>
    <row r="10" spans="1:70" x14ac:dyDescent="0.35">
      <c r="A10" s="41">
        <v>2005</v>
      </c>
      <c r="B10" s="4">
        <v>-0.27721601426251574</v>
      </c>
      <c r="C10" s="4">
        <v>3.6053569468056637</v>
      </c>
      <c r="D10" s="4">
        <v>3.2789080927014225</v>
      </c>
      <c r="E10" s="4">
        <v>-0.67173294802028383</v>
      </c>
      <c r="F10" s="4">
        <v>0.44160596738998403</v>
      </c>
      <c r="G10" s="4">
        <v>-0.91252249437386468</v>
      </c>
      <c r="H10" s="4">
        <v>5.4643995407658519</v>
      </c>
    </row>
    <row r="11" spans="1:70" x14ac:dyDescent="0.35">
      <c r="A11" s="41">
        <v>2006</v>
      </c>
      <c r="B11" s="4">
        <v>1.1083364716439992</v>
      </c>
      <c r="C11" s="4">
        <v>6.0981234432864637</v>
      </c>
      <c r="D11" s="4">
        <v>-0.458392449730185</v>
      </c>
      <c r="E11" s="4">
        <v>0.3729145769735176</v>
      </c>
      <c r="F11" s="4">
        <v>0.24364468813257878</v>
      </c>
      <c r="G11" s="4">
        <v>-1.1252198702650849</v>
      </c>
      <c r="H11" s="4">
        <v>6.2394068600412966</v>
      </c>
    </row>
    <row r="12" spans="1:70" x14ac:dyDescent="0.35">
      <c r="A12" s="41">
        <v>2007</v>
      </c>
      <c r="B12" s="4">
        <v>1.112734954963126</v>
      </c>
      <c r="C12" s="4">
        <v>4.2294453086335615</v>
      </c>
      <c r="D12" s="4">
        <v>1.3836089186527569</v>
      </c>
      <c r="E12" s="4">
        <v>-0.53402053829274909</v>
      </c>
      <c r="F12" s="4">
        <v>0.32400270659773445</v>
      </c>
      <c r="G12" s="4">
        <v>-0.96008819950692159</v>
      </c>
      <c r="H12" s="4">
        <v>5.5556831583940314</v>
      </c>
    </row>
    <row r="13" spans="1:70" x14ac:dyDescent="0.35">
      <c r="A13" s="41">
        <v>2008</v>
      </c>
      <c r="B13" s="4">
        <v>0.89747692160993953</v>
      </c>
      <c r="C13" s="4">
        <v>2.9484127111235248</v>
      </c>
      <c r="D13" s="4">
        <v>-2.1780982404787044</v>
      </c>
      <c r="E13" s="4">
        <v>-0.66877684570330775</v>
      </c>
      <c r="F13" s="4">
        <v>8.3617636973637374E-2</v>
      </c>
      <c r="G13" s="4">
        <v>-0.13279284308898387</v>
      </c>
      <c r="H13" s="4">
        <v>0.94983932710563934</v>
      </c>
    </row>
    <row r="14" spans="1:70" x14ac:dyDescent="0.35">
      <c r="A14" s="41">
        <v>2009</v>
      </c>
      <c r="B14" s="4">
        <v>-1.3607384183440936</v>
      </c>
      <c r="C14" s="4">
        <v>0.22298699503386818</v>
      </c>
      <c r="D14" s="4">
        <v>-0.29108847627483536</v>
      </c>
      <c r="E14" s="4">
        <v>2.6616968534920504</v>
      </c>
      <c r="F14" s="4">
        <v>-5.8081051834957452E-2</v>
      </c>
      <c r="G14" s="4">
        <v>-0.87113818691168898</v>
      </c>
      <c r="H14" s="4">
        <v>0.303637715630245</v>
      </c>
    </row>
    <row r="15" spans="1:70" x14ac:dyDescent="0.35">
      <c r="A15" s="41">
        <v>2010</v>
      </c>
      <c r="B15" s="4">
        <v>1.3171220778688184</v>
      </c>
      <c r="C15" s="4">
        <v>4.9068393546035312</v>
      </c>
      <c r="D15" s="4">
        <v>2.0566478286057219E-2</v>
      </c>
      <c r="E15" s="4">
        <v>0.79574464583353477</v>
      </c>
      <c r="F15" s="4">
        <v>-0.40958421760869274</v>
      </c>
      <c r="G15" s="4">
        <v>-0.87548949747794325</v>
      </c>
      <c r="H15" s="4">
        <v>5.7551988529253473</v>
      </c>
    </row>
    <row r="16" spans="1:70" x14ac:dyDescent="0.35">
      <c r="A16" s="41">
        <v>2011</v>
      </c>
      <c r="B16" s="4">
        <v>-0.80079428445634082</v>
      </c>
      <c r="C16" s="4">
        <v>3.2140549698217411</v>
      </c>
      <c r="D16" s="4">
        <v>0.5217942215821505</v>
      </c>
      <c r="E16" s="4">
        <v>-0.76490674106322898</v>
      </c>
      <c r="F16" s="4">
        <v>0.31917260141531711</v>
      </c>
      <c r="G16" s="4">
        <v>-0.32933437321964931</v>
      </c>
      <c r="H16" s="4">
        <v>2.1599863837757027</v>
      </c>
    </row>
    <row r="17" spans="1:10" x14ac:dyDescent="0.35">
      <c r="A17" s="41">
        <v>2012</v>
      </c>
      <c r="B17" s="4">
        <v>-0.62290662064510827</v>
      </c>
      <c r="C17" s="4">
        <v>2.2291650094754254</v>
      </c>
      <c r="D17" s="4">
        <v>1.4523235025573125</v>
      </c>
      <c r="E17" s="4">
        <v>-1.8382963606927722E-2</v>
      </c>
      <c r="F17" s="4">
        <v>-0.11723098885424735</v>
      </c>
      <c r="G17" s="4">
        <v>-0.53239891140665041</v>
      </c>
      <c r="H17" s="4">
        <v>2.39056903242576</v>
      </c>
    </row>
    <row r="18" spans="1:10" x14ac:dyDescent="0.35">
      <c r="A18" s="41">
        <v>2013</v>
      </c>
      <c r="B18" s="4">
        <v>8.1883600441949728E-2</v>
      </c>
      <c r="C18" s="4">
        <v>2.8978129807312265</v>
      </c>
      <c r="D18" s="4">
        <v>-1.0495064685644768</v>
      </c>
      <c r="E18" s="4">
        <v>0.43840763938191507</v>
      </c>
      <c r="F18" s="4">
        <v>0.42207056509462582</v>
      </c>
      <c r="G18" s="4">
        <v>-0.73963364577093715</v>
      </c>
      <c r="H18" s="4">
        <v>2.0510346713142891</v>
      </c>
    </row>
    <row r="19" spans="1:10" x14ac:dyDescent="0.35">
      <c r="A19" s="41">
        <v>2014</v>
      </c>
      <c r="B19" s="4">
        <v>-0.90518246782640766</v>
      </c>
      <c r="C19" s="4">
        <v>1.7792017260530066</v>
      </c>
      <c r="D19" s="4">
        <v>0.93647795591665517</v>
      </c>
      <c r="E19" s="4">
        <v>1.1788874203725865</v>
      </c>
      <c r="F19" s="4">
        <v>4.1582152841052648E-2</v>
      </c>
      <c r="G19" s="4">
        <v>-0.7703828056911598</v>
      </c>
      <c r="H19" s="4">
        <v>2.2605839816657314</v>
      </c>
      <c r="J19" s="2" t="s">
        <v>3</v>
      </c>
    </row>
    <row r="20" spans="1:10" x14ac:dyDescent="0.35">
      <c r="A20" s="41">
        <v>2015</v>
      </c>
      <c r="B20" s="4">
        <v>-0.34356583063465385</v>
      </c>
      <c r="C20" s="4">
        <v>2.6365873774380968</v>
      </c>
      <c r="D20" s="4">
        <v>1.1783763996681964</v>
      </c>
      <c r="E20" s="4">
        <v>2.0710481276857013</v>
      </c>
      <c r="F20" s="4">
        <v>-3.0514034836983846E-2</v>
      </c>
      <c r="G20" s="4">
        <v>-0.88550928734390877</v>
      </c>
      <c r="H20" s="4">
        <v>4.6264227519764667</v>
      </c>
    </row>
    <row r="21" spans="1:10" x14ac:dyDescent="0.35">
      <c r="A21" s="41">
        <v>2016</v>
      </c>
      <c r="B21" s="4">
        <v>0.27215010476314072</v>
      </c>
      <c r="C21" s="4">
        <v>0.99834193535284521</v>
      </c>
      <c r="D21" s="4">
        <v>-0.23904668396554782</v>
      </c>
      <c r="E21" s="4">
        <v>-0.27197711902064614</v>
      </c>
      <c r="F21" s="4">
        <v>4.557766636363824E-2</v>
      </c>
      <c r="G21" s="4">
        <v>-0.32640108262703177</v>
      </c>
      <c r="H21" s="4">
        <v>0.47864481755386379</v>
      </c>
    </row>
    <row r="22" spans="1:10" x14ac:dyDescent="0.35">
      <c r="A22" s="41">
        <v>2017</v>
      </c>
      <c r="B22" s="4">
        <v>4.3153054241565757E-2</v>
      </c>
      <c r="C22" s="4">
        <v>1.8264394628576257</v>
      </c>
      <c r="D22" s="4">
        <v>0.47625195695475092</v>
      </c>
      <c r="E22" s="4">
        <v>-0.3746042115044228</v>
      </c>
      <c r="F22" s="4">
        <v>0.61730580624366993</v>
      </c>
      <c r="G22" s="4">
        <v>-0.55313143844884305</v>
      </c>
      <c r="H22" s="4">
        <v>2.0354146336411194</v>
      </c>
    </row>
    <row r="23" spans="1:10" x14ac:dyDescent="0.35">
      <c r="A23" s="41">
        <v>2018</v>
      </c>
      <c r="B23" s="4">
        <v>-0.18579234648671705</v>
      </c>
      <c r="C23" s="4">
        <v>0.78960636214884306</v>
      </c>
      <c r="D23" s="4">
        <v>1.6614062037200739</v>
      </c>
      <c r="E23" s="4">
        <v>-0.33632311899813272</v>
      </c>
      <c r="F23" s="4">
        <v>0.50055748729544192</v>
      </c>
      <c r="G23" s="4">
        <v>-0.25960066666606113</v>
      </c>
      <c r="H23" s="4">
        <v>2.1698539210134093</v>
      </c>
    </row>
    <row r="24" spans="1:10" x14ac:dyDescent="0.35">
      <c r="A24" s="41">
        <v>2019</v>
      </c>
      <c r="B24" s="4">
        <v>0.35962331617638693</v>
      </c>
      <c r="C24" s="4">
        <v>0.61486832149130499</v>
      </c>
      <c r="D24" s="4">
        <v>0.1337980871430931</v>
      </c>
      <c r="E24" s="4">
        <v>0.58678055888979441</v>
      </c>
      <c r="F24" s="4">
        <v>0.39784596087867724</v>
      </c>
      <c r="G24" s="4">
        <v>-0.42717334040062671</v>
      </c>
      <c r="H24" s="4">
        <v>1.6657429041786465</v>
      </c>
    </row>
    <row r="25" spans="1:10" x14ac:dyDescent="0.35">
      <c r="A25" s="41">
        <v>2020</v>
      </c>
      <c r="B25" s="4">
        <v>-0.13743566546960914</v>
      </c>
      <c r="C25" s="4">
        <v>-3.5571330473119271</v>
      </c>
      <c r="D25" s="4">
        <v>-5.3449171249325991</v>
      </c>
      <c r="E25" s="4">
        <v>4.1709029107221927</v>
      </c>
      <c r="F25" s="4">
        <v>0.37101433252475213</v>
      </c>
      <c r="G25" s="4">
        <v>1.1135656515079941</v>
      </c>
      <c r="H25" s="4">
        <v>-3.3840029429591967</v>
      </c>
    </row>
    <row r="26" spans="1:10" x14ac:dyDescent="0.35">
      <c r="A26" s="41">
        <v>2021</v>
      </c>
      <c r="B26" s="4">
        <v>0.72566963484902591</v>
      </c>
      <c r="C26" s="4">
        <v>1.7355480078085479</v>
      </c>
      <c r="D26" s="4">
        <v>5.5726889225037661</v>
      </c>
      <c r="E26" s="4">
        <v>-0.69813548919284818</v>
      </c>
      <c r="F26" s="4">
        <v>-0.18144234873574278</v>
      </c>
      <c r="G26" s="4">
        <v>-0.61181052718770268</v>
      </c>
      <c r="H26" s="4">
        <v>6.5425182000450333</v>
      </c>
    </row>
    <row r="27" spans="1:10" x14ac:dyDescent="0.35">
      <c r="A27" s="41">
        <v>2022</v>
      </c>
      <c r="B27" s="4">
        <v>0.1998845835596092</v>
      </c>
      <c r="C27" s="4">
        <v>-1.4049263312456863</v>
      </c>
      <c r="D27" s="4">
        <v>3.8889074127954499</v>
      </c>
      <c r="E27" s="4">
        <v>-1.512634484731328</v>
      </c>
      <c r="F27" s="4">
        <v>0.28845418010515989</v>
      </c>
      <c r="G27" s="4">
        <v>-0.26943331243274565</v>
      </c>
      <c r="H27" s="4">
        <v>1.1902520480504775</v>
      </c>
    </row>
    <row r="28" spans="1:10" x14ac:dyDescent="0.35">
      <c r="A28" s="41">
        <v>2023</v>
      </c>
      <c r="B28" s="4">
        <v>-0.19115387471509787</v>
      </c>
      <c r="C28" s="4">
        <v>-0.50089596042609563</v>
      </c>
      <c r="D28" s="4">
        <v>-3.5827199110205495E-2</v>
      </c>
      <c r="E28" s="4">
        <v>-0.92333460486299468</v>
      </c>
      <c r="F28" s="4">
        <v>0.59434118509024336</v>
      </c>
      <c r="G28" s="4">
        <v>-0.20038988037214811</v>
      </c>
      <c r="H28" s="4">
        <v>-1.2572603343963151</v>
      </c>
    </row>
    <row r="29" spans="1:10" x14ac:dyDescent="0.35">
      <c r="A29" s="41">
        <v>2024</v>
      </c>
      <c r="B29" s="4">
        <v>0.25114378484036987</v>
      </c>
      <c r="C29" s="4">
        <v>0.42790659303931738</v>
      </c>
      <c r="D29" s="4">
        <v>1.1381266014734204</v>
      </c>
      <c r="E29" s="4">
        <v>1.1158638683741371</v>
      </c>
      <c r="F29" s="4">
        <v>-0.41132348532107449</v>
      </c>
      <c r="G29" s="4">
        <v>-1.0183415671738074</v>
      </c>
      <c r="H29" s="4">
        <v>1.5033757952323645</v>
      </c>
    </row>
    <row r="30" spans="1:10" x14ac:dyDescent="0.35">
      <c r="A30" s="25"/>
      <c r="B30"/>
      <c r="C30"/>
      <c r="D30"/>
      <c r="E30"/>
      <c r="F30"/>
      <c r="G30"/>
      <c r="H30"/>
    </row>
    <row r="31" spans="1:10" x14ac:dyDescent="0.35">
      <c r="A31" s="25"/>
      <c r="B31"/>
      <c r="C31"/>
      <c r="D31"/>
      <c r="E31"/>
      <c r="F31"/>
      <c r="G31"/>
      <c r="H31"/>
    </row>
    <row r="32" spans="1:10" x14ac:dyDescent="0.35">
      <c r="A32" s="25"/>
      <c r="B32"/>
      <c r="C32"/>
      <c r="D32"/>
      <c r="E32"/>
      <c r="F32"/>
      <c r="G32"/>
      <c r="H32"/>
    </row>
    <row r="33" spans="1:8" x14ac:dyDescent="0.35">
      <c r="A33" s="25"/>
      <c r="B33"/>
      <c r="C33"/>
      <c r="D33"/>
      <c r="E33"/>
      <c r="F33"/>
      <c r="G33"/>
      <c r="H33"/>
    </row>
    <row r="34" spans="1:8" x14ac:dyDescent="0.35">
      <c r="A34" s="25"/>
      <c r="B34"/>
      <c r="C34"/>
      <c r="D34"/>
      <c r="E34"/>
      <c r="F34"/>
      <c r="G34"/>
      <c r="H34"/>
    </row>
    <row r="35" spans="1:8" x14ac:dyDescent="0.35">
      <c r="A35" s="25"/>
      <c r="B35"/>
      <c r="C35"/>
      <c r="D35"/>
      <c r="E35"/>
      <c r="F35"/>
      <c r="G35"/>
      <c r="H35"/>
    </row>
    <row r="36" spans="1:8" x14ac:dyDescent="0.35">
      <c r="A36" s="25"/>
      <c r="B36"/>
      <c r="C36"/>
      <c r="D36"/>
      <c r="E36"/>
      <c r="F36"/>
      <c r="G36"/>
      <c r="H36"/>
    </row>
    <row r="37" spans="1:8" x14ac:dyDescent="0.35">
      <c r="A37" s="25"/>
      <c r="B37"/>
      <c r="C37"/>
      <c r="D37"/>
      <c r="E37"/>
      <c r="F37"/>
      <c r="G37"/>
      <c r="H37"/>
    </row>
    <row r="38" spans="1:8" x14ac:dyDescent="0.35">
      <c r="A38" s="25"/>
      <c r="B38"/>
      <c r="C38"/>
      <c r="D38"/>
      <c r="E38"/>
      <c r="F38"/>
      <c r="G38"/>
      <c r="H38"/>
    </row>
    <row r="39" spans="1:8" x14ac:dyDescent="0.35">
      <c r="A39" s="25"/>
      <c r="B39"/>
      <c r="C39"/>
      <c r="D39"/>
      <c r="E39"/>
      <c r="F39"/>
      <c r="G39"/>
      <c r="H39"/>
    </row>
  </sheetData>
  <phoneticPr fontId="27" type="noConversion"/>
  <hyperlinks>
    <hyperlink ref="J19" location="Contents!A1" display="Contents!A1" xr:uid="{4780CCC4-047E-4906-8C4D-C040C36DB943}"/>
  </hyperlinks>
  <pageMargins left="0.7" right="0.7" top="0.75" bottom="0.75" header="0.3" footer="0.3"/>
  <pageSetup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49522-EC6E-49D3-91C7-AD12AC3A1B3D}">
  <dimension ref="A1:F41"/>
  <sheetViews>
    <sheetView showGridLines="0" zoomScale="90" zoomScaleNormal="90" workbookViewId="0">
      <selection activeCell="F21" sqref="F21"/>
    </sheetView>
  </sheetViews>
  <sheetFormatPr defaultRowHeight="14.5" x14ac:dyDescent="0.35"/>
  <cols>
    <col min="1" max="1" width="5.1796875" style="17" customWidth="1"/>
    <col min="2" max="2" width="11.453125" style="17" bestFit="1" customWidth="1"/>
    <col min="3" max="3" width="14.54296875" style="17" customWidth="1"/>
    <col min="4" max="4" width="12.54296875" style="17" customWidth="1"/>
    <col min="5" max="6" width="7.54296875" style="17" customWidth="1"/>
    <col min="7" max="14" width="7.54296875" customWidth="1"/>
  </cols>
  <sheetData>
    <row r="1" spans="1:6" x14ac:dyDescent="0.35">
      <c r="A1" s="18" t="str">
        <f xml:space="preserve"> CONCATENATE("Box 7.2 ",Contents!C15)</f>
        <v>Box 7.2 Income sources and household spending</v>
      </c>
      <c r="B1" s="18"/>
      <c r="C1" s="18"/>
      <c r="D1" s="18"/>
      <c r="E1" s="18"/>
      <c r="F1" s="18"/>
    </row>
    <row r="2" spans="1:6" x14ac:dyDescent="0.35">
      <c r="A2" s="18"/>
      <c r="B2" s="18"/>
      <c r="C2" s="18"/>
      <c r="D2" s="18"/>
      <c r="E2" s="18"/>
      <c r="F2" s="18"/>
    </row>
    <row r="3" spans="1:6" x14ac:dyDescent="0.35">
      <c r="A3" s="17" t="s">
        <v>126</v>
      </c>
      <c r="B3" s="18"/>
      <c r="C3" s="18"/>
      <c r="D3" s="18"/>
      <c r="E3" s="18"/>
      <c r="F3" s="18"/>
    </row>
    <row r="4" spans="1:6" ht="41.15" customHeight="1" x14ac:dyDescent="0.35">
      <c r="A4" s="37"/>
      <c r="B4" s="45" t="s">
        <v>119</v>
      </c>
      <c r="C4" s="45" t="s">
        <v>120</v>
      </c>
      <c r="D4" s="45" t="s">
        <v>121</v>
      </c>
      <c r="E4"/>
      <c r="F4"/>
    </row>
    <row r="5" spans="1:6" ht="14.15" customHeight="1" x14ac:dyDescent="0.35">
      <c r="A5" s="42">
        <v>2000</v>
      </c>
      <c r="B5" s="48">
        <v>6.5507715707260683</v>
      </c>
      <c r="C5" s="47">
        <v>0.90888873866976094</v>
      </c>
      <c r="D5" s="48">
        <v>4.1382063729244614</v>
      </c>
      <c r="E5"/>
      <c r="F5"/>
    </row>
    <row r="6" spans="1:6" x14ac:dyDescent="0.35">
      <c r="A6" s="42">
        <v>2001</v>
      </c>
      <c r="B6" s="48">
        <v>4.3019511207586145</v>
      </c>
      <c r="C6" s="47">
        <v>0.72364223698085228</v>
      </c>
      <c r="D6" s="48">
        <v>3.4931418692409535</v>
      </c>
      <c r="E6"/>
      <c r="F6"/>
    </row>
    <row r="7" spans="1:6" x14ac:dyDescent="0.35">
      <c r="A7" s="42">
        <v>2002</v>
      </c>
      <c r="B7" s="48">
        <v>6.2245161830323026</v>
      </c>
      <c r="C7" s="47">
        <v>1.8318887824891195</v>
      </c>
      <c r="D7" s="48">
        <v>3.1725959448314831</v>
      </c>
      <c r="E7"/>
      <c r="F7"/>
    </row>
    <row r="8" spans="1:6" x14ac:dyDescent="0.35">
      <c r="A8" s="42">
        <v>2003</v>
      </c>
      <c r="B8" s="48">
        <v>0.51309906690726226</v>
      </c>
      <c r="C8" s="47">
        <v>5.1745536154644718</v>
      </c>
      <c r="D8" s="48">
        <v>2.831516333363719</v>
      </c>
      <c r="E8"/>
      <c r="F8"/>
    </row>
    <row r="9" spans="1:6" x14ac:dyDescent="0.35">
      <c r="A9" s="42">
        <v>2004</v>
      </c>
      <c r="B9" s="48">
        <v>9.0505542453300798</v>
      </c>
      <c r="C9" s="47">
        <v>2.9957668242256728</v>
      </c>
      <c r="D9" s="48">
        <v>6.2404920879386081</v>
      </c>
      <c r="E9"/>
      <c r="F9"/>
    </row>
    <row r="10" spans="1:6" x14ac:dyDescent="0.35">
      <c r="A10" s="42">
        <v>2005</v>
      </c>
      <c r="B10" s="48">
        <v>6.7483788470488628</v>
      </c>
      <c r="C10" s="47">
        <v>5.2062071696640109</v>
      </c>
      <c r="D10" s="48">
        <v>6.1334292601373104</v>
      </c>
      <c r="E10"/>
      <c r="F10"/>
    </row>
    <row r="11" spans="1:6" x14ac:dyDescent="0.35">
      <c r="A11" s="42">
        <v>2006</v>
      </c>
      <c r="B11" s="48">
        <v>3.0466691090547404</v>
      </c>
      <c r="C11" s="47">
        <v>8.8274224202190439</v>
      </c>
      <c r="D11" s="48">
        <v>8.7762565911066535</v>
      </c>
      <c r="E11"/>
      <c r="F11"/>
    </row>
    <row r="12" spans="1:6" x14ac:dyDescent="0.35">
      <c r="A12" s="42">
        <v>2007</v>
      </c>
      <c r="B12" s="48">
        <v>5.6703362100882524</v>
      </c>
      <c r="C12" s="47">
        <v>5.97679562829489</v>
      </c>
      <c r="D12" s="48">
        <v>6.5179601922249146</v>
      </c>
      <c r="E12"/>
      <c r="F12"/>
    </row>
    <row r="13" spans="1:6" x14ac:dyDescent="0.35">
      <c r="A13" s="42">
        <v>2008</v>
      </c>
      <c r="B13" s="48">
        <v>-4.6223170925922554</v>
      </c>
      <c r="C13" s="47">
        <v>4.1499618488315786</v>
      </c>
      <c r="D13" s="48">
        <v>1.2110360460171876</v>
      </c>
      <c r="E13"/>
      <c r="F13"/>
    </row>
    <row r="14" spans="1:6" x14ac:dyDescent="0.35">
      <c r="A14" s="42">
        <v>2009</v>
      </c>
      <c r="B14" s="48">
        <v>2.4957362212303726</v>
      </c>
      <c r="C14" s="47">
        <v>0.30421588059226257</v>
      </c>
      <c r="D14" s="48">
        <v>-2.5909129215131639</v>
      </c>
      <c r="E14"/>
      <c r="F14"/>
    </row>
    <row r="15" spans="1:6" x14ac:dyDescent="0.35">
      <c r="A15" s="42">
        <v>2010</v>
      </c>
      <c r="B15" s="48">
        <v>4.4235215274309754</v>
      </c>
      <c r="C15" s="47">
        <v>6.694246230116522</v>
      </c>
      <c r="D15" s="48">
        <v>5.6861749284711438</v>
      </c>
      <c r="E15"/>
      <c r="F15"/>
    </row>
    <row r="16" spans="1:6" x14ac:dyDescent="0.35">
      <c r="A16" s="42">
        <v>2011</v>
      </c>
      <c r="B16" s="48">
        <v>-1.8834369073443911</v>
      </c>
      <c r="C16" s="47">
        <v>4.3462416537226298</v>
      </c>
      <c r="D16" s="48">
        <v>4.0535998540487572</v>
      </c>
      <c r="E16"/>
      <c r="F16"/>
    </row>
    <row r="17" spans="1:6" x14ac:dyDescent="0.35">
      <c r="A17" s="42">
        <v>2012</v>
      </c>
      <c r="B17" s="48">
        <v>1.8773573512038155</v>
      </c>
      <c r="C17" s="47">
        <v>2.9512554498155636</v>
      </c>
      <c r="D17" s="48">
        <v>3.2261332947333501</v>
      </c>
      <c r="E17" s="27"/>
      <c r="F17" s="27"/>
    </row>
    <row r="18" spans="1:6" x14ac:dyDescent="0.35">
      <c r="A18" s="42">
        <v>2013</v>
      </c>
      <c r="B18" s="48">
        <v>-0.29138262382478092</v>
      </c>
      <c r="C18" s="47">
        <v>3.8156035806545225</v>
      </c>
      <c r="D18" s="48">
        <v>1.5511003720868359</v>
      </c>
      <c r="E18" s="27"/>
      <c r="F18" s="27"/>
    </row>
    <row r="19" spans="1:6" x14ac:dyDescent="0.35">
      <c r="A19" s="42">
        <v>2014</v>
      </c>
      <c r="B19" s="48">
        <v>3.484180514612008</v>
      </c>
      <c r="C19" s="47">
        <v>2.3028882526159413</v>
      </c>
      <c r="D19" s="48">
        <v>0.72012506479279592</v>
      </c>
      <c r="E19" s="27"/>
      <c r="F19" s="27"/>
    </row>
    <row r="20" spans="1:6" x14ac:dyDescent="0.35">
      <c r="A20" s="42">
        <v>2015</v>
      </c>
      <c r="B20" s="48">
        <v>7.9086441687336242</v>
      </c>
      <c r="C20" s="47">
        <v>3.4112238168721349</v>
      </c>
      <c r="D20" s="48">
        <v>2.1576556781731271</v>
      </c>
      <c r="E20" s="27"/>
      <c r="F20" s="27"/>
    </row>
    <row r="21" spans="1:6" x14ac:dyDescent="0.35">
      <c r="A21" s="42">
        <v>2016</v>
      </c>
      <c r="B21" s="48">
        <v>-0.51548995300366673</v>
      </c>
      <c r="C21" s="47">
        <v>1.3068359096079423</v>
      </c>
      <c r="D21" s="48">
        <v>0.68256190763072788</v>
      </c>
      <c r="E21" s="27"/>
      <c r="F21" s="2" t="s">
        <v>3</v>
      </c>
    </row>
    <row r="22" spans="1:6" x14ac:dyDescent="0.35">
      <c r="A22" s="42">
        <v>2017</v>
      </c>
      <c r="B22" s="48">
        <v>2.0527274802055846</v>
      </c>
      <c r="C22" s="47">
        <v>2.3712756701947684</v>
      </c>
      <c r="D22" s="48">
        <v>1.7142146133977265</v>
      </c>
      <c r="E22" s="27"/>
      <c r="F22" s="27"/>
    </row>
    <row r="23" spans="1:6" x14ac:dyDescent="0.35">
      <c r="A23" s="34">
        <v>2018</v>
      </c>
      <c r="B23" s="48">
        <v>4.4161675460478715</v>
      </c>
      <c r="C23" s="47">
        <v>1.0217866416988715</v>
      </c>
      <c r="D23" s="48">
        <v>3.1625722197803241</v>
      </c>
      <c r="E23" s="27"/>
      <c r="F23" s="27"/>
    </row>
    <row r="24" spans="1:6" x14ac:dyDescent="0.35">
      <c r="A24" s="34">
        <v>2019</v>
      </c>
      <c r="B24" s="48">
        <v>3.8948023788571269</v>
      </c>
      <c r="C24" s="47">
        <v>0.80471005419135355</v>
      </c>
      <c r="D24" s="48">
        <v>1.2818542117503495</v>
      </c>
      <c r="E24" s="27"/>
      <c r="F24" s="27"/>
    </row>
    <row r="25" spans="1:6" x14ac:dyDescent="0.35">
      <c r="A25" s="34">
        <v>2020</v>
      </c>
      <c r="B25" s="48">
        <v>-2.4249722031577616</v>
      </c>
      <c r="C25" s="47">
        <v>-4.6951690339694627</v>
      </c>
      <c r="D25" s="48">
        <v>-6.1225383224445631</v>
      </c>
      <c r="E25" s="27"/>
    </row>
    <row r="26" spans="1:6" x14ac:dyDescent="0.35">
      <c r="A26" s="34">
        <v>2021</v>
      </c>
      <c r="B26" s="48">
        <v>13.835334432800769</v>
      </c>
      <c r="C26" s="47">
        <v>2.3223190187372693</v>
      </c>
      <c r="D26" s="48">
        <v>6.0049656938812301</v>
      </c>
      <c r="E26" s="27"/>
    </row>
    <row r="27" spans="1:6" x14ac:dyDescent="0.35">
      <c r="A27" s="34">
        <v>2022</v>
      </c>
      <c r="B27" s="48">
        <v>6.8454139320494045</v>
      </c>
      <c r="C27" s="47">
        <v>-1.9574531782759987</v>
      </c>
      <c r="D27" s="48">
        <v>2.6427159220010594</v>
      </c>
      <c r="E27" s="27"/>
      <c r="F27" s="27"/>
    </row>
    <row r="28" spans="1:6" x14ac:dyDescent="0.35">
      <c r="A28" s="34">
        <v>2023</v>
      </c>
      <c r="B28" s="48">
        <v>-1.2582635443167369</v>
      </c>
      <c r="C28" s="47">
        <v>-0.72029342945702857</v>
      </c>
      <c r="D28" s="48">
        <v>0.22680921085310035</v>
      </c>
      <c r="E28" s="27"/>
      <c r="F28" s="27"/>
    </row>
    <row r="29" spans="1:6" x14ac:dyDescent="0.35">
      <c r="A29" s="34">
        <v>2024</v>
      </c>
      <c r="B29" s="48">
        <v>4.7386931543690247</v>
      </c>
      <c r="C29" s="47">
        <v>0.61200587294996489</v>
      </c>
      <c r="D29" s="48">
        <v>0.98394287902043065</v>
      </c>
      <c r="E29" s="27"/>
      <c r="F29" s="27"/>
    </row>
    <row r="30" spans="1:6" x14ac:dyDescent="0.35">
      <c r="A30" s="34"/>
      <c r="B30" s="35"/>
      <c r="C30" s="36"/>
      <c r="D30" s="35"/>
      <c r="E30" s="27"/>
      <c r="F30" s="27"/>
    </row>
    <row r="31" spans="1:6" x14ac:dyDescent="0.35">
      <c r="A31" s="34"/>
      <c r="B31" s="34"/>
      <c r="C31" s="34"/>
      <c r="D31" s="34"/>
      <c r="E31" s="27"/>
      <c r="F31" s="27"/>
    </row>
    <row r="32" spans="1:6" x14ac:dyDescent="0.35">
      <c r="A32" s="34"/>
      <c r="B32" s="34"/>
      <c r="C32" s="34"/>
      <c r="D32" s="34"/>
      <c r="E32" s="27"/>
      <c r="F32" s="27"/>
    </row>
    <row r="33" spans="1:6" x14ac:dyDescent="0.35">
      <c r="A33" s="28"/>
      <c r="B33" s="27"/>
      <c r="C33" s="27"/>
      <c r="D33" s="27"/>
      <c r="E33" s="27"/>
      <c r="F33" s="27"/>
    </row>
    <row r="34" spans="1:6" x14ac:dyDescent="0.35">
      <c r="A34" s="28"/>
      <c r="B34" s="27"/>
      <c r="C34" s="27"/>
      <c r="D34" s="27"/>
      <c r="E34" s="27"/>
      <c r="F34" s="27"/>
    </row>
    <row r="35" spans="1:6" x14ac:dyDescent="0.35">
      <c r="A35" s="28"/>
      <c r="B35" s="27"/>
      <c r="C35" s="27"/>
      <c r="D35" s="27"/>
      <c r="E35" s="27"/>
      <c r="F35" s="27"/>
    </row>
    <row r="36" spans="1:6" x14ac:dyDescent="0.35">
      <c r="A36" s="28"/>
      <c r="B36" s="27"/>
      <c r="C36" s="27"/>
      <c r="D36" s="27"/>
      <c r="E36" s="27"/>
      <c r="F36" s="27"/>
    </row>
    <row r="37" spans="1:6" x14ac:dyDescent="0.35">
      <c r="A37" s="28"/>
      <c r="B37" s="27"/>
      <c r="C37" s="27"/>
      <c r="D37" s="27"/>
      <c r="E37" s="27"/>
      <c r="F37" s="27"/>
    </row>
    <row r="38" spans="1:6" x14ac:dyDescent="0.35">
      <c r="A38" s="28"/>
      <c r="B38" s="27"/>
      <c r="C38" s="27"/>
      <c r="D38" s="27"/>
      <c r="E38" s="27"/>
      <c r="F38" s="27"/>
    </row>
    <row r="39" spans="1:6" x14ac:dyDescent="0.35">
      <c r="A39" s="28"/>
      <c r="B39" s="27"/>
      <c r="C39" s="27"/>
      <c r="D39" s="27"/>
      <c r="E39" s="27"/>
      <c r="F39" s="27"/>
    </row>
    <row r="40" spans="1:6" x14ac:dyDescent="0.35">
      <c r="A40" s="28"/>
      <c r="B40" s="27"/>
      <c r="C40" s="27"/>
      <c r="D40" s="27"/>
      <c r="E40" s="27"/>
      <c r="F40" s="27"/>
    </row>
    <row r="41" spans="1:6" x14ac:dyDescent="0.35">
      <c r="A41" s="28"/>
      <c r="B41" s="27"/>
      <c r="C41" s="27"/>
      <c r="D41" s="27"/>
      <c r="E41" s="27"/>
      <c r="F41" s="27"/>
    </row>
  </sheetData>
  <hyperlinks>
    <hyperlink ref="F21" location="Contents!A1" display="Contents!A1" xr:uid="{16B17021-CF56-4BBA-BC41-88B77A744257}"/>
  </hyperlinks>
  <pageMargins left="0.7" right="0.7" top="0.75" bottom="0.75" header="0.3" footer="0.3"/>
  <pageSetup orientation="portrait" horizontalDpi="300" verticalDpi="300" r:id="rId1"/>
  <drawing r:id="rId2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Contents</vt:lpstr>
      <vt:lpstr>Box 1.1</vt:lpstr>
      <vt:lpstr>Box 1.2</vt:lpstr>
      <vt:lpstr>Box 2.1</vt:lpstr>
      <vt:lpstr>Box 2.2</vt:lpstr>
      <vt:lpstr>Box 4.1</vt:lpstr>
      <vt:lpstr>Box 4.2</vt:lpstr>
      <vt:lpstr>Box 7.1</vt:lpstr>
      <vt:lpstr>Box 7.2</vt:lpstr>
      <vt:lpstr>Box 7.3</vt:lpstr>
      <vt:lpstr>Box 8.1</vt:lpstr>
      <vt:lpstr>Box 8.2</vt:lpstr>
      <vt:lpstr>Box 9.1</vt:lpstr>
      <vt:lpstr>Box 9.2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Kerschyl Singh</dc:creator>
  <cp:lastModifiedBy>Samantha De Kock</cp:lastModifiedBy>
  <dcterms:created xsi:type="dcterms:W3CDTF">2020-04-06T07:35:49Z</dcterms:created>
  <dcterms:modified xsi:type="dcterms:W3CDTF">2025-10-23T07:18:48Z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2021-09-27T08:29:55Z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52686aad-ede9-49aa-bbca-d3a8f994c40a</vt:lpwstr>
  </property>
  <property fmtid="{D5CDD505-2E9C-101B-9397-08002B2CF9AE}" pid="8" name="MSIP_Label_70c52299-74de-4dfd-b117-c9c408edfa50_ContentBits">
    <vt:lpwstr>0</vt:lpwstr>
  </property>
</Properties>
</file>